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5880" windowHeight="3540" tabRatio="903" activeTab="0"/>
  </bookViews>
  <sheets>
    <sheet name="Dateneingabe_Telefonate" sheetId="1" r:id="rId1"/>
    <sheet name="Telefon_Gesamt_Berechnung" sheetId="2" state="hidden" r:id="rId2"/>
    <sheet name="Telefon_Gesamt" sheetId="3" state="hidden" r:id="rId3"/>
    <sheet name="Telefonate_Auswertung_Gesamt" sheetId="4" r:id="rId4"/>
    <sheet name="Telefonate_Auswertung_Eingehend" sheetId="5" r:id="rId5"/>
    <sheet name="Telefonate_Auswertung_Ausgehend" sheetId="6" r:id="rId6"/>
    <sheet name="Bild_Telefonate_Tagesverlauf" sheetId="7" r:id="rId7"/>
    <sheet name="Bild_Telefonate_Gesamt_Top8" sheetId="8" r:id="rId8"/>
    <sheet name="Bild_Telefonate_Eingehend_Top8" sheetId="9" r:id="rId9"/>
    <sheet name="Bild_Telefonate_Ausgehend_Top8" sheetId="10" r:id="rId10"/>
  </sheets>
  <definedNames>
    <definedName name="_xlnm.Print_Area" localSheetId="0">'Dateneingabe_Telefonate'!$A$1:$W$93</definedName>
    <definedName name="_xlnm.Print_Area" localSheetId="2">'Telefon_Gesamt'!$A$2:$Y$4</definedName>
    <definedName name="_xlnm.Print_Area" localSheetId="1">'Telefon_Gesamt_Berechnung'!$A$2:$AX$29</definedName>
    <definedName name="_xlnm.Print_Area" localSheetId="5">'Telefonate_Auswertung_Ausgehend'!$A$1:$G$52</definedName>
    <definedName name="_xlnm.Print_Area" localSheetId="4">'Telefonate_Auswertung_Eingehend'!$B$1:$D$22</definedName>
    <definedName name="_xlnm.Print_Area" localSheetId="3">'Telefonate_Auswertung_Gesamt'!$A$1:$G$52</definedName>
  </definedNames>
  <calcPr fullCalcOnLoad="1"/>
</workbook>
</file>

<file path=xl/sharedStrings.xml><?xml version="1.0" encoding="utf-8"?>
<sst xmlns="http://schemas.openxmlformats.org/spreadsheetml/2006/main" count="246" uniqueCount="67">
  <si>
    <t>Apotheke</t>
  </si>
  <si>
    <t>CT</t>
  </si>
  <si>
    <t>Einkauf</t>
  </si>
  <si>
    <t>EKG</t>
  </si>
  <si>
    <t>Endoskopie</t>
  </si>
  <si>
    <t>Küche</t>
  </si>
  <si>
    <t>Labor</t>
  </si>
  <si>
    <t>Rettungsstelle</t>
  </si>
  <si>
    <t>Sonstige</t>
  </si>
  <si>
    <t>Auswertung Checkliste Telefon</t>
  </si>
  <si>
    <t>Angehörige</t>
  </si>
  <si>
    <t>Archiv</t>
  </si>
  <si>
    <t>Ärzte Station</t>
  </si>
  <si>
    <t>Ärzte Konsil</t>
  </si>
  <si>
    <t xml:space="preserve">Aufnahme </t>
  </si>
  <si>
    <t>Einweiser</t>
  </si>
  <si>
    <t>Pforte</t>
  </si>
  <si>
    <t>Röntgen</t>
  </si>
  <si>
    <t>Verwaltung</t>
  </si>
  <si>
    <t>E</t>
  </si>
  <si>
    <t>A</t>
  </si>
  <si>
    <t>gesamte Station / gesamter Beobachtungszeitraum</t>
  </si>
  <si>
    <t xml:space="preserve">Ort </t>
  </si>
  <si>
    <t>Zeit</t>
  </si>
  <si>
    <t>ab 6:00</t>
  </si>
  <si>
    <t>ab 7:00</t>
  </si>
  <si>
    <t>ab 8:00</t>
  </si>
  <si>
    <t>ab 9:00</t>
  </si>
  <si>
    <t>ab 10:00</t>
  </si>
  <si>
    <t>ab 11:00</t>
  </si>
  <si>
    <t>ab 12:00</t>
  </si>
  <si>
    <t>ab 13:00</t>
  </si>
  <si>
    <t>ab 14:00</t>
  </si>
  <si>
    <t>ab 15:00</t>
  </si>
  <si>
    <t>ab 16:00</t>
  </si>
  <si>
    <t>ab 17:00</t>
  </si>
  <si>
    <t>ab 18:00</t>
  </si>
  <si>
    <t>ab 19:00</t>
  </si>
  <si>
    <t>ab 20:00</t>
  </si>
  <si>
    <t>ab 21:00</t>
  </si>
  <si>
    <t>ab 22:00</t>
  </si>
  <si>
    <t>ab 23:00</t>
  </si>
  <si>
    <t>ab 0:00</t>
  </si>
  <si>
    <t>ab 1:00</t>
  </si>
  <si>
    <t>ab 2:00</t>
  </si>
  <si>
    <t>ab 3:00</t>
  </si>
  <si>
    <t>ab 4:00</t>
  </si>
  <si>
    <t>ab 5:00</t>
  </si>
  <si>
    <t>Rang</t>
  </si>
  <si>
    <t>Teilnehmer</t>
  </si>
  <si>
    <t>Andere Station</t>
  </si>
  <si>
    <t>Telefonaterfassungsprotokoll</t>
  </si>
  <si>
    <t>Frühdienst</t>
  </si>
  <si>
    <t>Ort / Zeit</t>
  </si>
  <si>
    <t>Sonographie</t>
  </si>
  <si>
    <t>Spätdienst</t>
  </si>
  <si>
    <t>Nachtdienst</t>
  </si>
  <si>
    <t>Σ</t>
  </si>
  <si>
    <t>Ort</t>
  </si>
  <si>
    <t>Ausgehende Anrufe</t>
  </si>
  <si>
    <t>Eingehende Anrufe</t>
  </si>
  <si>
    <t>Anrufe GESAMT</t>
  </si>
  <si>
    <t>Intern Station</t>
  </si>
  <si>
    <t>8 Frühdienste</t>
  </si>
  <si>
    <t>Zeitraum:</t>
  </si>
  <si>
    <t>7 Nachtdienste</t>
  </si>
  <si>
    <t>7 Spätdienste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</si>
</sst>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7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9" fontId="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right"/>
    </xf>
    <xf numFmtId="0" fontId="11" fillId="5" borderId="3" xfId="0" applyFont="1" applyFill="1" applyBorder="1" applyAlignment="1" applyProtection="1">
      <alignment/>
      <protection locked="0"/>
    </xf>
    <xf numFmtId="0" fontId="11" fillId="5" borderId="4" xfId="0" applyFont="1" applyFill="1" applyBorder="1" applyAlignment="1" applyProtection="1">
      <alignment/>
      <protection locked="0"/>
    </xf>
    <xf numFmtId="0" fontId="11" fillId="5" borderId="5" xfId="0" applyFont="1" applyFill="1" applyBorder="1" applyAlignment="1" applyProtection="1">
      <alignment/>
      <protection locked="0"/>
    </xf>
    <xf numFmtId="0" fontId="11" fillId="5" borderId="6" xfId="0" applyFont="1" applyFill="1" applyBorder="1" applyAlignment="1" applyProtection="1">
      <alignment/>
      <protection locked="0"/>
    </xf>
    <xf numFmtId="0" fontId="11" fillId="5" borderId="7" xfId="0" applyFont="1" applyFill="1" applyBorder="1" applyAlignment="1" applyProtection="1">
      <alignment/>
      <protection locked="0"/>
    </xf>
    <xf numFmtId="0" fontId="11" fillId="5" borderId="8" xfId="0" applyFont="1" applyFill="1" applyBorder="1" applyAlignment="1" applyProtection="1">
      <alignment/>
      <protection locked="0"/>
    </xf>
    <xf numFmtId="0" fontId="11" fillId="5" borderId="9" xfId="0" applyFont="1" applyFill="1" applyBorder="1" applyAlignment="1" applyProtection="1">
      <alignment/>
      <protection locked="0"/>
    </xf>
    <xf numFmtId="0" fontId="11" fillId="5" borderId="10" xfId="0" applyFont="1" applyFill="1" applyBorder="1" applyAlignment="1" applyProtection="1">
      <alignment/>
      <protection locked="0"/>
    </xf>
    <xf numFmtId="0" fontId="11" fillId="5" borderId="11" xfId="0" applyFont="1" applyFill="1" applyBorder="1" applyAlignment="1" applyProtection="1">
      <alignment/>
      <protection locked="0"/>
    </xf>
    <xf numFmtId="0" fontId="11" fillId="5" borderId="12" xfId="0" applyFont="1" applyFill="1" applyBorder="1" applyAlignment="1" applyProtection="1">
      <alignment/>
      <protection locked="0"/>
    </xf>
    <xf numFmtId="0" fontId="11" fillId="5" borderId="13" xfId="0" applyFont="1" applyFill="1" applyBorder="1" applyAlignment="1" applyProtection="1">
      <alignment/>
      <protection locked="0"/>
    </xf>
    <xf numFmtId="0" fontId="11" fillId="5" borderId="14" xfId="0" applyFont="1" applyFill="1" applyBorder="1" applyAlignment="1" applyProtection="1">
      <alignment/>
      <protection locked="0"/>
    </xf>
    <xf numFmtId="0" fontId="11" fillId="5" borderId="15" xfId="0" applyFont="1" applyFill="1" applyBorder="1" applyAlignment="1" applyProtection="1">
      <alignment/>
      <protection locked="0"/>
    </xf>
    <xf numFmtId="0" fontId="11" fillId="5" borderId="16" xfId="0" applyFont="1" applyFill="1" applyBorder="1" applyAlignment="1" applyProtection="1">
      <alignment/>
      <protection locked="0"/>
    </xf>
    <xf numFmtId="0" fontId="11" fillId="5" borderId="17" xfId="0" applyFont="1" applyFill="1" applyBorder="1" applyAlignment="1" applyProtection="1">
      <alignment/>
      <protection locked="0"/>
    </xf>
    <xf numFmtId="0" fontId="11" fillId="5" borderId="18" xfId="0" applyFont="1" applyFill="1" applyBorder="1" applyAlignment="1" applyProtection="1">
      <alignment/>
      <protection locked="0"/>
    </xf>
    <xf numFmtId="0" fontId="11" fillId="5" borderId="19" xfId="0" applyFont="1" applyFill="1" applyBorder="1" applyAlignment="1" applyProtection="1">
      <alignment/>
      <protection locked="0"/>
    </xf>
    <xf numFmtId="0" fontId="11" fillId="5" borderId="3" xfId="0" applyNumberFormat="1" applyFont="1" applyFill="1" applyBorder="1" applyAlignment="1" applyProtection="1">
      <alignment/>
      <protection locked="0"/>
    </xf>
    <xf numFmtId="0" fontId="11" fillId="5" borderId="19" xfId="0" applyNumberFormat="1" applyFont="1" applyFill="1" applyBorder="1" applyAlignment="1" applyProtection="1">
      <alignment/>
      <protection locked="0"/>
    </xf>
    <xf numFmtId="0" fontId="11" fillId="5" borderId="20" xfId="0" applyFont="1" applyFill="1" applyBorder="1" applyAlignment="1" applyProtection="1">
      <alignment/>
      <protection locked="0"/>
    </xf>
    <xf numFmtId="0" fontId="11" fillId="5" borderId="21" xfId="0" applyFont="1" applyFill="1" applyBorder="1" applyAlignment="1" applyProtection="1">
      <alignment/>
      <protection locked="0"/>
    </xf>
    <xf numFmtId="0" fontId="11" fillId="5" borderId="22" xfId="0" applyFont="1" applyFill="1" applyBorder="1" applyAlignment="1" applyProtection="1">
      <alignment/>
      <protection locked="0"/>
    </xf>
    <xf numFmtId="0" fontId="11" fillId="5" borderId="23" xfId="0" applyFont="1" applyFill="1" applyBorder="1" applyAlignment="1" applyProtection="1">
      <alignment/>
      <protection locked="0"/>
    </xf>
    <xf numFmtId="0" fontId="11" fillId="5" borderId="1" xfId="0" applyFont="1" applyFill="1" applyBorder="1" applyAlignment="1" applyProtection="1">
      <alignment/>
      <protection locked="0"/>
    </xf>
    <xf numFmtId="0" fontId="11" fillId="5" borderId="24" xfId="0" applyFont="1" applyFill="1" applyBorder="1" applyAlignment="1" applyProtection="1">
      <alignment/>
      <protection locked="0"/>
    </xf>
    <xf numFmtId="0" fontId="11" fillId="5" borderId="0" xfId="0" applyFont="1" applyFill="1" applyBorder="1" applyAlignment="1" applyProtection="1">
      <alignment/>
      <protection locked="0"/>
    </xf>
    <xf numFmtId="0" fontId="11" fillId="5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/>
    </xf>
    <xf numFmtId="49" fontId="7" fillId="0" borderId="29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/>
    </xf>
    <xf numFmtId="0" fontId="7" fillId="0" borderId="29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6" borderId="29" xfId="0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6" fillId="0" borderId="32" xfId="0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32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35" xfId="0" applyFont="1" applyFill="1" applyBorder="1" applyAlignment="1" applyProtection="1">
      <alignment/>
      <protection locked="0"/>
    </xf>
    <xf numFmtId="0" fontId="16" fillId="0" borderId="36" xfId="0" applyFont="1" applyFill="1" applyBorder="1" applyAlignment="1">
      <alignment/>
    </xf>
    <xf numFmtId="0" fontId="16" fillId="0" borderId="26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0" fillId="5" borderId="0" xfId="0" applyFill="1" applyAlignment="1">
      <alignment/>
    </xf>
    <xf numFmtId="0" fontId="14" fillId="5" borderId="0" xfId="0" applyFont="1" applyFill="1" applyAlignment="1" applyProtection="1">
      <alignment/>
      <protection locked="0"/>
    </xf>
    <xf numFmtId="0" fontId="16" fillId="0" borderId="26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Telefonate im Tagesverlauf (pro Woche)</a:t>
            </a:r>
          </a:p>
        </c:rich>
      </c:tx>
      <c:layout>
        <c:manualLayout>
          <c:xMode val="factor"/>
          <c:yMode val="factor"/>
          <c:x val="-0.005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965"/>
          <c:w val="0.961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Telefon_Gesamt!$A$5</c:f>
              <c:strCache>
                <c:ptCount val="1"/>
                <c:pt idx="0">
                  <c:v>Eingehende Anrufe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Telefon_Gesamt!$B$4:$Y$4</c:f>
              <c:strCache>
                <c:ptCount val="24"/>
                <c:pt idx="0">
                  <c:v>ab 6:00</c:v>
                </c:pt>
                <c:pt idx="1">
                  <c:v>ab 7:00</c:v>
                </c:pt>
                <c:pt idx="2">
                  <c:v>ab 8:00</c:v>
                </c:pt>
                <c:pt idx="3">
                  <c:v>ab 9:00</c:v>
                </c:pt>
                <c:pt idx="4">
                  <c:v>ab 10:00</c:v>
                </c:pt>
                <c:pt idx="5">
                  <c:v>ab 11:00</c:v>
                </c:pt>
                <c:pt idx="6">
                  <c:v>ab 12:00</c:v>
                </c:pt>
                <c:pt idx="7">
                  <c:v>ab 13:00</c:v>
                </c:pt>
                <c:pt idx="8">
                  <c:v>ab 14:00</c:v>
                </c:pt>
                <c:pt idx="9">
                  <c:v>ab 15:00</c:v>
                </c:pt>
                <c:pt idx="10">
                  <c:v>ab 16:00</c:v>
                </c:pt>
                <c:pt idx="11">
                  <c:v>ab 17:00</c:v>
                </c:pt>
                <c:pt idx="12">
                  <c:v>ab 18:00</c:v>
                </c:pt>
                <c:pt idx="13">
                  <c:v>ab 19:00</c:v>
                </c:pt>
                <c:pt idx="14">
                  <c:v>ab 20:00</c:v>
                </c:pt>
                <c:pt idx="15">
                  <c:v>ab 21:00</c:v>
                </c:pt>
                <c:pt idx="16">
                  <c:v>ab 22:00</c:v>
                </c:pt>
                <c:pt idx="17">
                  <c:v>ab 23:00</c:v>
                </c:pt>
                <c:pt idx="18">
                  <c:v>ab 0:00</c:v>
                </c:pt>
                <c:pt idx="19">
                  <c:v>ab 1:00</c:v>
                </c:pt>
                <c:pt idx="20">
                  <c:v>ab 2:00</c:v>
                </c:pt>
                <c:pt idx="21">
                  <c:v>ab 3:00</c:v>
                </c:pt>
                <c:pt idx="22">
                  <c:v>ab 4:00</c:v>
                </c:pt>
                <c:pt idx="23">
                  <c:v>ab 5:00</c:v>
                </c:pt>
              </c:strCache>
            </c:strRef>
          </c:cat>
          <c:val>
            <c:numRef>
              <c:f>Telefon_Gesamt!$B$5:$Y$5</c:f>
              <c:numCache>
                <c:ptCount val="24"/>
                <c:pt idx="0">
                  <c:v>4</c:v>
                </c:pt>
                <c:pt idx="1">
                  <c:v>55</c:v>
                </c:pt>
                <c:pt idx="2">
                  <c:v>61</c:v>
                </c:pt>
                <c:pt idx="3">
                  <c:v>71</c:v>
                </c:pt>
                <c:pt idx="4">
                  <c:v>115</c:v>
                </c:pt>
                <c:pt idx="5">
                  <c:v>85</c:v>
                </c:pt>
                <c:pt idx="6">
                  <c:v>64</c:v>
                </c:pt>
                <c:pt idx="7">
                  <c:v>55</c:v>
                </c:pt>
                <c:pt idx="8">
                  <c:v>39</c:v>
                </c:pt>
                <c:pt idx="9">
                  <c:v>20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15</c:v>
                </c:pt>
                <c:pt idx="14">
                  <c:v>13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Telefon_Gesamt!$A$6</c:f>
              <c:strCache>
                <c:ptCount val="1"/>
                <c:pt idx="0">
                  <c:v>Ausgehende Anrufe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Telefon_Gesamt!$B$4:$Y$4</c:f>
              <c:strCache>
                <c:ptCount val="24"/>
                <c:pt idx="0">
                  <c:v>ab 6:00</c:v>
                </c:pt>
                <c:pt idx="1">
                  <c:v>ab 7:00</c:v>
                </c:pt>
                <c:pt idx="2">
                  <c:v>ab 8:00</c:v>
                </c:pt>
                <c:pt idx="3">
                  <c:v>ab 9:00</c:v>
                </c:pt>
                <c:pt idx="4">
                  <c:v>ab 10:00</c:v>
                </c:pt>
                <c:pt idx="5">
                  <c:v>ab 11:00</c:v>
                </c:pt>
                <c:pt idx="6">
                  <c:v>ab 12:00</c:v>
                </c:pt>
                <c:pt idx="7">
                  <c:v>ab 13:00</c:v>
                </c:pt>
                <c:pt idx="8">
                  <c:v>ab 14:00</c:v>
                </c:pt>
                <c:pt idx="9">
                  <c:v>ab 15:00</c:v>
                </c:pt>
                <c:pt idx="10">
                  <c:v>ab 16:00</c:v>
                </c:pt>
                <c:pt idx="11">
                  <c:v>ab 17:00</c:v>
                </c:pt>
                <c:pt idx="12">
                  <c:v>ab 18:00</c:v>
                </c:pt>
                <c:pt idx="13">
                  <c:v>ab 19:00</c:v>
                </c:pt>
                <c:pt idx="14">
                  <c:v>ab 20:00</c:v>
                </c:pt>
                <c:pt idx="15">
                  <c:v>ab 21:00</c:v>
                </c:pt>
                <c:pt idx="16">
                  <c:v>ab 22:00</c:v>
                </c:pt>
                <c:pt idx="17">
                  <c:v>ab 23:00</c:v>
                </c:pt>
                <c:pt idx="18">
                  <c:v>ab 0:00</c:v>
                </c:pt>
                <c:pt idx="19">
                  <c:v>ab 1:00</c:v>
                </c:pt>
                <c:pt idx="20">
                  <c:v>ab 2:00</c:v>
                </c:pt>
                <c:pt idx="21">
                  <c:v>ab 3:00</c:v>
                </c:pt>
                <c:pt idx="22">
                  <c:v>ab 4:00</c:v>
                </c:pt>
                <c:pt idx="23">
                  <c:v>ab 5:00</c:v>
                </c:pt>
              </c:strCache>
            </c:strRef>
          </c:cat>
          <c:val>
            <c:numRef>
              <c:f>Telefon_Gesamt!$B$6:$Y$6</c:f>
              <c:numCache>
                <c:ptCount val="24"/>
                <c:pt idx="0">
                  <c:v>2</c:v>
                </c:pt>
                <c:pt idx="1">
                  <c:v>11</c:v>
                </c:pt>
                <c:pt idx="2">
                  <c:v>29</c:v>
                </c:pt>
                <c:pt idx="3">
                  <c:v>23</c:v>
                </c:pt>
                <c:pt idx="4">
                  <c:v>33</c:v>
                </c:pt>
                <c:pt idx="5">
                  <c:v>30</c:v>
                </c:pt>
                <c:pt idx="6">
                  <c:v>25</c:v>
                </c:pt>
                <c:pt idx="7">
                  <c:v>13</c:v>
                </c:pt>
                <c:pt idx="8">
                  <c:v>8</c:v>
                </c:pt>
                <c:pt idx="9">
                  <c:v>11</c:v>
                </c:pt>
                <c:pt idx="10">
                  <c:v>2</c:v>
                </c:pt>
                <c:pt idx="11">
                  <c:v>8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Telefon_Gesamt!$A$7</c:f>
              <c:strCache>
                <c:ptCount val="1"/>
                <c:pt idx="0">
                  <c:v>Anrufe GESAMT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Telefon_Gesamt!$B$4:$Y$4</c:f>
              <c:strCache>
                <c:ptCount val="24"/>
                <c:pt idx="0">
                  <c:v>ab 6:00</c:v>
                </c:pt>
                <c:pt idx="1">
                  <c:v>ab 7:00</c:v>
                </c:pt>
                <c:pt idx="2">
                  <c:v>ab 8:00</c:v>
                </c:pt>
                <c:pt idx="3">
                  <c:v>ab 9:00</c:v>
                </c:pt>
                <c:pt idx="4">
                  <c:v>ab 10:00</c:v>
                </c:pt>
                <c:pt idx="5">
                  <c:v>ab 11:00</c:v>
                </c:pt>
                <c:pt idx="6">
                  <c:v>ab 12:00</c:v>
                </c:pt>
                <c:pt idx="7">
                  <c:v>ab 13:00</c:v>
                </c:pt>
                <c:pt idx="8">
                  <c:v>ab 14:00</c:v>
                </c:pt>
                <c:pt idx="9">
                  <c:v>ab 15:00</c:v>
                </c:pt>
                <c:pt idx="10">
                  <c:v>ab 16:00</c:v>
                </c:pt>
                <c:pt idx="11">
                  <c:v>ab 17:00</c:v>
                </c:pt>
                <c:pt idx="12">
                  <c:v>ab 18:00</c:v>
                </c:pt>
                <c:pt idx="13">
                  <c:v>ab 19:00</c:v>
                </c:pt>
                <c:pt idx="14">
                  <c:v>ab 20:00</c:v>
                </c:pt>
                <c:pt idx="15">
                  <c:v>ab 21:00</c:v>
                </c:pt>
                <c:pt idx="16">
                  <c:v>ab 22:00</c:v>
                </c:pt>
                <c:pt idx="17">
                  <c:v>ab 23:00</c:v>
                </c:pt>
                <c:pt idx="18">
                  <c:v>ab 0:00</c:v>
                </c:pt>
                <c:pt idx="19">
                  <c:v>ab 1:00</c:v>
                </c:pt>
                <c:pt idx="20">
                  <c:v>ab 2:00</c:v>
                </c:pt>
                <c:pt idx="21">
                  <c:v>ab 3:00</c:v>
                </c:pt>
                <c:pt idx="22">
                  <c:v>ab 4:00</c:v>
                </c:pt>
                <c:pt idx="23">
                  <c:v>ab 5:00</c:v>
                </c:pt>
              </c:strCache>
            </c:strRef>
          </c:cat>
          <c:val>
            <c:numRef>
              <c:f>Telefon_Gesamt!$B$7:$Y$7</c:f>
              <c:numCache>
                <c:ptCount val="24"/>
                <c:pt idx="0">
                  <c:v>6</c:v>
                </c:pt>
                <c:pt idx="1">
                  <c:v>66</c:v>
                </c:pt>
                <c:pt idx="2">
                  <c:v>90</c:v>
                </c:pt>
                <c:pt idx="3">
                  <c:v>94</c:v>
                </c:pt>
                <c:pt idx="4">
                  <c:v>148</c:v>
                </c:pt>
                <c:pt idx="5">
                  <c:v>115</c:v>
                </c:pt>
                <c:pt idx="6">
                  <c:v>89</c:v>
                </c:pt>
                <c:pt idx="7">
                  <c:v>68</c:v>
                </c:pt>
                <c:pt idx="8">
                  <c:v>47</c:v>
                </c:pt>
                <c:pt idx="9">
                  <c:v>31</c:v>
                </c:pt>
                <c:pt idx="10">
                  <c:v>14</c:v>
                </c:pt>
                <c:pt idx="11">
                  <c:v>18</c:v>
                </c:pt>
                <c:pt idx="12">
                  <c:v>15</c:v>
                </c:pt>
                <c:pt idx="13">
                  <c:v>21</c:v>
                </c:pt>
                <c:pt idx="14">
                  <c:v>19</c:v>
                </c:pt>
                <c:pt idx="15">
                  <c:v>5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Tageszeit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Telefonate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9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25"/>
          <c:y val="0.9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Top 8 - Anrufe GESAMT</a:t>
            </a:r>
          </a:p>
        </c:rich>
      </c:tx>
      <c:layout>
        <c:manualLayout>
          <c:xMode val="factor"/>
          <c:yMode val="factor"/>
          <c:x val="0.000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625"/>
          <c:w val="0.984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v>Teilnehmer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Telefonate_Auswertung_Gesamt!$C$2:$C$9</c:f>
              <c:strCache>
                <c:ptCount val="8"/>
                <c:pt idx="0">
                  <c:v>Sonstige</c:v>
                </c:pt>
                <c:pt idx="1">
                  <c:v>Intern Station</c:v>
                </c:pt>
                <c:pt idx="2">
                  <c:v>Labor</c:v>
                </c:pt>
                <c:pt idx="3">
                  <c:v>Andere Station</c:v>
                </c:pt>
                <c:pt idx="4">
                  <c:v>Endoskopie</c:v>
                </c:pt>
                <c:pt idx="5">
                  <c:v>Röntgen</c:v>
                </c:pt>
                <c:pt idx="6">
                  <c:v>EKG</c:v>
                </c:pt>
                <c:pt idx="7">
                  <c:v>Ärzte Station</c:v>
                </c:pt>
              </c:strCache>
            </c:strRef>
          </c:cat>
          <c:val>
            <c:numRef>
              <c:f>Telefonate_Auswertung_Gesamt!$D$2:$D$9</c:f>
              <c:numCache>
                <c:ptCount val="8"/>
                <c:pt idx="0">
                  <c:v>172</c:v>
                </c:pt>
                <c:pt idx="1">
                  <c:v>142</c:v>
                </c:pt>
                <c:pt idx="2">
                  <c:v>99</c:v>
                </c:pt>
                <c:pt idx="3">
                  <c:v>63</c:v>
                </c:pt>
                <c:pt idx="4">
                  <c:v>55</c:v>
                </c:pt>
                <c:pt idx="5">
                  <c:v>55</c:v>
                </c:pt>
                <c:pt idx="6">
                  <c:v>54</c:v>
                </c:pt>
                <c:pt idx="7">
                  <c:v>43</c:v>
                </c:pt>
              </c:numCache>
            </c:numRef>
          </c:val>
        </c:ser>
        <c:axId val="37803825"/>
        <c:axId val="4690106"/>
      </c:barChart>
      <c:catAx>
        <c:axId val="37803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Anrufe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3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Top 8 - Anrufe Eingang</a:t>
            </a:r>
          </a:p>
        </c:rich>
      </c:tx>
      <c:layout>
        <c:manualLayout>
          <c:xMode val="factor"/>
          <c:yMode val="factor"/>
          <c:x val="0.000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625"/>
          <c:w val="0.984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v>Teilnehmer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Telefonate_Auswertung_Eingehend!$C$2:$C$9</c:f>
              <c:strCache>
                <c:ptCount val="8"/>
                <c:pt idx="0">
                  <c:v>Sonstige</c:v>
                </c:pt>
                <c:pt idx="1">
                  <c:v>Intern Station</c:v>
                </c:pt>
                <c:pt idx="2">
                  <c:v>Labor</c:v>
                </c:pt>
                <c:pt idx="3">
                  <c:v>Endoskopie</c:v>
                </c:pt>
                <c:pt idx="4">
                  <c:v>Andere Station</c:v>
                </c:pt>
                <c:pt idx="5">
                  <c:v>Röntgen</c:v>
                </c:pt>
                <c:pt idx="6">
                  <c:v>EKG</c:v>
                </c:pt>
                <c:pt idx="7">
                  <c:v>Angehörige</c:v>
                </c:pt>
              </c:strCache>
            </c:strRef>
          </c:cat>
          <c:val>
            <c:numRef>
              <c:f>Telefonate_Auswertung_Eingehend!$D$2:$D$9</c:f>
              <c:numCache>
                <c:ptCount val="8"/>
                <c:pt idx="0">
                  <c:v>139</c:v>
                </c:pt>
                <c:pt idx="1">
                  <c:v>89</c:v>
                </c:pt>
                <c:pt idx="2">
                  <c:v>81</c:v>
                </c:pt>
                <c:pt idx="3">
                  <c:v>44</c:v>
                </c:pt>
                <c:pt idx="4">
                  <c:v>43</c:v>
                </c:pt>
                <c:pt idx="5">
                  <c:v>41</c:v>
                </c:pt>
                <c:pt idx="6">
                  <c:v>40</c:v>
                </c:pt>
                <c:pt idx="7">
                  <c:v>33</c:v>
                </c:pt>
              </c:numCache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Anrufe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Top 8 - Anrufe Ausgang</a:t>
            </a:r>
          </a:p>
        </c:rich>
      </c:tx>
      <c:layout>
        <c:manualLayout>
          <c:xMode val="factor"/>
          <c:yMode val="factor"/>
          <c:x val="0.000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625"/>
          <c:w val="0.984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v>Teilnehmer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Telefonate_Auswertung_Ausgehend!$C$2:$C$9</c:f>
              <c:strCache>
                <c:ptCount val="8"/>
                <c:pt idx="0">
                  <c:v>Intern Station</c:v>
                </c:pt>
                <c:pt idx="1">
                  <c:v>Sonstige</c:v>
                </c:pt>
                <c:pt idx="2">
                  <c:v>Andere Station</c:v>
                </c:pt>
                <c:pt idx="3">
                  <c:v>Ärzte Station</c:v>
                </c:pt>
                <c:pt idx="4">
                  <c:v>Labor</c:v>
                </c:pt>
                <c:pt idx="5">
                  <c:v>EKG</c:v>
                </c:pt>
                <c:pt idx="6">
                  <c:v>Röntgen</c:v>
                </c:pt>
                <c:pt idx="7">
                  <c:v>Endoskopie</c:v>
                </c:pt>
              </c:strCache>
            </c:strRef>
          </c:cat>
          <c:val>
            <c:numRef>
              <c:f>Telefonate_Auswertung_Ausgehend!$D$2:$D$9</c:f>
              <c:numCache>
                <c:ptCount val="8"/>
                <c:pt idx="0">
                  <c:v>53</c:v>
                </c:pt>
                <c:pt idx="1">
                  <c:v>33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Anrufe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4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219075</xdr:rowOff>
    </xdr:from>
    <xdr:to>
      <xdr:col>10</xdr:col>
      <xdr:colOff>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6067425" y="1619250"/>
          <a:ext cx="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58</xdr:row>
      <xdr:rowOff>9525</xdr:rowOff>
    </xdr:to>
    <xdr:sp>
      <xdr:nvSpPr>
        <xdr:cNvPr id="2" name="Line 11"/>
        <xdr:cNvSpPr>
          <a:spLocks/>
        </xdr:cNvSpPr>
      </xdr:nvSpPr>
      <xdr:spPr>
        <a:xfrm flipH="1">
          <a:off x="2181225" y="9753600"/>
          <a:ext cx="0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219075</xdr:rowOff>
    </xdr:from>
    <xdr:to>
      <xdr:col>10</xdr:col>
      <xdr:colOff>0</xdr:colOff>
      <xdr:row>61</xdr:row>
      <xdr:rowOff>0</xdr:rowOff>
    </xdr:to>
    <xdr:sp>
      <xdr:nvSpPr>
        <xdr:cNvPr id="3" name="Line 33"/>
        <xdr:cNvSpPr>
          <a:spLocks/>
        </xdr:cNvSpPr>
      </xdr:nvSpPr>
      <xdr:spPr>
        <a:xfrm flipH="1">
          <a:off x="6067425" y="9972675"/>
          <a:ext cx="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89</xdr:row>
      <xdr:rowOff>9525</xdr:rowOff>
    </xdr:to>
    <xdr:sp>
      <xdr:nvSpPr>
        <xdr:cNvPr id="4" name="Line 36"/>
        <xdr:cNvSpPr>
          <a:spLocks/>
        </xdr:cNvSpPr>
      </xdr:nvSpPr>
      <xdr:spPr>
        <a:xfrm flipH="1">
          <a:off x="2181225" y="17773650"/>
          <a:ext cx="0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219075</xdr:rowOff>
    </xdr:from>
    <xdr:to>
      <xdr:col>10</xdr:col>
      <xdr:colOff>0</xdr:colOff>
      <xdr:row>92</xdr:row>
      <xdr:rowOff>0</xdr:rowOff>
    </xdr:to>
    <xdr:sp>
      <xdr:nvSpPr>
        <xdr:cNvPr id="5" name="Line 38"/>
        <xdr:cNvSpPr>
          <a:spLocks/>
        </xdr:cNvSpPr>
      </xdr:nvSpPr>
      <xdr:spPr>
        <a:xfrm flipH="1">
          <a:off x="6067425" y="17992725"/>
          <a:ext cx="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U94"/>
  <sheetViews>
    <sheetView tabSelected="1" view="pageBreakPreview" zoomScale="7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7.00390625" style="0" customWidth="1"/>
    <col min="3" max="22" width="7.28125" style="0" customWidth="1"/>
    <col min="23" max="23" width="6.28125" style="0" customWidth="1"/>
  </cols>
  <sheetData>
    <row r="1" ht="19.5" customHeight="1"/>
    <row r="2" spans="2:47" ht="26.25" customHeight="1">
      <c r="B2" s="1" t="s">
        <v>51</v>
      </c>
      <c r="C2" s="1"/>
      <c r="F2" s="26"/>
      <c r="G2" s="71"/>
      <c r="H2" s="72"/>
      <c r="I2" s="71"/>
      <c r="L2" s="13"/>
      <c r="M2" s="13"/>
      <c r="N2" s="13"/>
      <c r="O2" s="13"/>
      <c r="P2" s="13"/>
      <c r="Q2" s="13"/>
      <c r="R2" s="119" t="s">
        <v>64</v>
      </c>
      <c r="S2" s="121" t="s">
        <v>63</v>
      </c>
      <c r="T2" s="120"/>
      <c r="U2" s="120"/>
      <c r="V2" s="4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1:47" ht="13.5" customHeight="1" thickBot="1">
      <c r="K3" s="2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2:47" ht="25.5" customHeight="1" thickBot="1">
      <c r="B4" s="73" t="s">
        <v>52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5"/>
      <c r="V4" s="106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255" s="31" customFormat="1" ht="25.5" customHeight="1" thickBot="1">
      <c r="A5" s="29"/>
      <c r="B5" s="130" t="s">
        <v>53</v>
      </c>
      <c r="C5" s="122" t="s">
        <v>24</v>
      </c>
      <c r="D5" s="129"/>
      <c r="E5" s="122" t="s">
        <v>25</v>
      </c>
      <c r="F5" s="129"/>
      <c r="G5" s="122" t="s">
        <v>26</v>
      </c>
      <c r="H5" s="129"/>
      <c r="I5" s="122" t="s">
        <v>27</v>
      </c>
      <c r="J5" s="129"/>
      <c r="K5" s="122" t="s">
        <v>28</v>
      </c>
      <c r="L5" s="129"/>
      <c r="M5" s="122" t="s">
        <v>29</v>
      </c>
      <c r="N5" s="129"/>
      <c r="O5" s="122" t="s">
        <v>30</v>
      </c>
      <c r="P5" s="129"/>
      <c r="Q5" s="122" t="s">
        <v>31</v>
      </c>
      <c r="R5" s="129"/>
      <c r="S5" s="122" t="s">
        <v>32</v>
      </c>
      <c r="T5" s="129"/>
      <c r="U5" s="122" t="s">
        <v>57</v>
      </c>
      <c r="V5" s="123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47" s="28" customFormat="1" ht="18" customHeight="1" thickBot="1">
      <c r="A6" s="29"/>
      <c r="B6" s="131"/>
      <c r="C6" s="107" t="s">
        <v>19</v>
      </c>
      <c r="D6" s="111" t="s">
        <v>20</v>
      </c>
      <c r="E6" s="107" t="s">
        <v>19</v>
      </c>
      <c r="F6" s="76" t="s">
        <v>20</v>
      </c>
      <c r="G6" s="107" t="s">
        <v>19</v>
      </c>
      <c r="H6" s="76" t="s">
        <v>20</v>
      </c>
      <c r="I6" s="107" t="s">
        <v>19</v>
      </c>
      <c r="J6" s="112" t="s">
        <v>20</v>
      </c>
      <c r="K6" s="113" t="s">
        <v>19</v>
      </c>
      <c r="L6" s="76" t="s">
        <v>20</v>
      </c>
      <c r="M6" s="107" t="s">
        <v>19</v>
      </c>
      <c r="N6" s="76" t="s">
        <v>20</v>
      </c>
      <c r="O6" s="107" t="s">
        <v>19</v>
      </c>
      <c r="P6" s="76" t="s">
        <v>20</v>
      </c>
      <c r="Q6" s="107" t="s">
        <v>19</v>
      </c>
      <c r="R6" s="76" t="s">
        <v>20</v>
      </c>
      <c r="S6" s="107" t="s">
        <v>19</v>
      </c>
      <c r="T6" s="76" t="s">
        <v>20</v>
      </c>
      <c r="U6" s="107" t="s">
        <v>19</v>
      </c>
      <c r="V6" s="108" t="s">
        <v>20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2:47" s="28" customFormat="1" ht="21" customHeight="1">
      <c r="B7" s="114" t="s">
        <v>50</v>
      </c>
      <c r="C7" s="44">
        <v>0</v>
      </c>
      <c r="D7" s="45">
        <v>0</v>
      </c>
      <c r="E7" s="46">
        <v>5</v>
      </c>
      <c r="F7" s="45">
        <v>3</v>
      </c>
      <c r="G7" s="46">
        <v>4</v>
      </c>
      <c r="H7" s="45">
        <v>2</v>
      </c>
      <c r="I7" s="46">
        <v>4</v>
      </c>
      <c r="J7" s="66">
        <v>0</v>
      </c>
      <c r="K7" s="46">
        <v>10</v>
      </c>
      <c r="L7" s="45">
        <v>3</v>
      </c>
      <c r="M7" s="46">
        <v>4</v>
      </c>
      <c r="N7" s="47">
        <v>2</v>
      </c>
      <c r="O7" s="46">
        <v>5</v>
      </c>
      <c r="P7" s="47">
        <v>3</v>
      </c>
      <c r="Q7" s="46">
        <v>5</v>
      </c>
      <c r="R7" s="66">
        <v>2</v>
      </c>
      <c r="S7" s="46">
        <v>0</v>
      </c>
      <c r="T7" s="45">
        <v>0</v>
      </c>
      <c r="U7" s="109">
        <f aca="true" t="shared" si="0" ref="U7:U27">SUM(C7,E7,G7,I7,K7,M7,O7,Q7,S7)</f>
        <v>37</v>
      </c>
      <c r="V7" s="110">
        <f aca="true" t="shared" si="1" ref="V7:V27">SUM(D7,F7,H7,J7,L7,N7,P7,R7,T7)</f>
        <v>15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2:47" s="28" customFormat="1" ht="21" customHeight="1">
      <c r="B8" s="115" t="s">
        <v>10</v>
      </c>
      <c r="C8" s="44">
        <v>0</v>
      </c>
      <c r="D8" s="48">
        <v>0</v>
      </c>
      <c r="E8" s="44">
        <v>1</v>
      </c>
      <c r="F8" s="48">
        <v>0</v>
      </c>
      <c r="G8" s="44">
        <v>0</v>
      </c>
      <c r="H8" s="48">
        <v>0</v>
      </c>
      <c r="I8" s="44">
        <v>5</v>
      </c>
      <c r="J8" s="67">
        <v>1</v>
      </c>
      <c r="K8" s="44">
        <v>4</v>
      </c>
      <c r="L8" s="48">
        <v>0</v>
      </c>
      <c r="M8" s="44">
        <v>5</v>
      </c>
      <c r="N8" s="49">
        <v>2</v>
      </c>
      <c r="O8" s="44">
        <v>7</v>
      </c>
      <c r="P8" s="49">
        <v>0</v>
      </c>
      <c r="Q8" s="44">
        <v>1</v>
      </c>
      <c r="R8" s="67">
        <v>0</v>
      </c>
      <c r="S8" s="44">
        <v>1</v>
      </c>
      <c r="T8" s="48">
        <v>0</v>
      </c>
      <c r="U8" s="109">
        <f t="shared" si="0"/>
        <v>24</v>
      </c>
      <c r="V8" s="110">
        <f t="shared" si="1"/>
        <v>3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2:47" s="28" customFormat="1" ht="21" customHeight="1">
      <c r="B9" s="115" t="s">
        <v>0</v>
      </c>
      <c r="C9" s="44">
        <v>0</v>
      </c>
      <c r="D9" s="48">
        <v>0</v>
      </c>
      <c r="E9" s="44">
        <v>0</v>
      </c>
      <c r="F9" s="48">
        <v>0</v>
      </c>
      <c r="G9" s="44">
        <v>0</v>
      </c>
      <c r="H9" s="48">
        <v>0</v>
      </c>
      <c r="I9" s="44">
        <v>0</v>
      </c>
      <c r="J9" s="67">
        <v>0</v>
      </c>
      <c r="K9" s="44">
        <v>0</v>
      </c>
      <c r="L9" s="48">
        <v>0</v>
      </c>
      <c r="M9" s="44">
        <v>0</v>
      </c>
      <c r="N9" s="49">
        <v>0</v>
      </c>
      <c r="O9" s="44">
        <v>0</v>
      </c>
      <c r="P9" s="49">
        <v>1</v>
      </c>
      <c r="Q9" s="44">
        <v>2</v>
      </c>
      <c r="R9" s="67">
        <v>0</v>
      </c>
      <c r="S9" s="44">
        <v>0</v>
      </c>
      <c r="T9" s="48">
        <v>0</v>
      </c>
      <c r="U9" s="109">
        <f t="shared" si="0"/>
        <v>2</v>
      </c>
      <c r="V9" s="110">
        <f t="shared" si="1"/>
        <v>1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2:47" s="28" customFormat="1" ht="21" customHeight="1">
      <c r="B10" s="115" t="s">
        <v>11</v>
      </c>
      <c r="C10" s="44">
        <v>0</v>
      </c>
      <c r="D10" s="48">
        <v>0</v>
      </c>
      <c r="E10" s="44">
        <v>0</v>
      </c>
      <c r="F10" s="48">
        <v>0</v>
      </c>
      <c r="G10" s="44">
        <v>0</v>
      </c>
      <c r="H10" s="48">
        <v>0</v>
      </c>
      <c r="I10" s="44">
        <v>0</v>
      </c>
      <c r="J10" s="67">
        <v>0</v>
      </c>
      <c r="K10" s="44">
        <v>0</v>
      </c>
      <c r="L10" s="48">
        <v>0</v>
      </c>
      <c r="M10" s="44">
        <v>0</v>
      </c>
      <c r="N10" s="49">
        <v>0</v>
      </c>
      <c r="O10" s="44">
        <v>0</v>
      </c>
      <c r="P10" s="49">
        <v>0</v>
      </c>
      <c r="Q10" s="44">
        <v>0</v>
      </c>
      <c r="R10" s="67">
        <v>0</v>
      </c>
      <c r="S10" s="44">
        <v>0</v>
      </c>
      <c r="T10" s="48">
        <v>0</v>
      </c>
      <c r="U10" s="109">
        <f t="shared" si="0"/>
        <v>0</v>
      </c>
      <c r="V10" s="110">
        <f t="shared" si="1"/>
        <v>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2:47" s="28" customFormat="1" ht="21" customHeight="1">
      <c r="B11" s="115" t="s">
        <v>13</v>
      </c>
      <c r="C11" s="44">
        <v>0</v>
      </c>
      <c r="D11" s="48">
        <v>0</v>
      </c>
      <c r="E11" s="44">
        <v>0</v>
      </c>
      <c r="F11" s="48">
        <v>0</v>
      </c>
      <c r="G11" s="44">
        <v>1</v>
      </c>
      <c r="H11" s="48">
        <v>0</v>
      </c>
      <c r="I11" s="44">
        <v>0</v>
      </c>
      <c r="J11" s="67">
        <v>0</v>
      </c>
      <c r="K11" s="44">
        <v>2</v>
      </c>
      <c r="L11" s="48">
        <v>0</v>
      </c>
      <c r="M11" s="44">
        <v>1</v>
      </c>
      <c r="N11" s="49">
        <v>0</v>
      </c>
      <c r="O11" s="44">
        <v>1</v>
      </c>
      <c r="P11" s="49">
        <v>0</v>
      </c>
      <c r="Q11" s="44">
        <v>1</v>
      </c>
      <c r="R11" s="67">
        <v>0</v>
      </c>
      <c r="S11" s="44">
        <v>0</v>
      </c>
      <c r="T11" s="48">
        <v>0</v>
      </c>
      <c r="U11" s="109">
        <f t="shared" si="0"/>
        <v>6</v>
      </c>
      <c r="V11" s="110">
        <f t="shared" si="1"/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2:47" s="28" customFormat="1" ht="21" customHeight="1">
      <c r="B12" s="115" t="s">
        <v>12</v>
      </c>
      <c r="C12" s="44">
        <v>0</v>
      </c>
      <c r="D12" s="48">
        <v>0</v>
      </c>
      <c r="E12" s="44">
        <v>1</v>
      </c>
      <c r="F12" s="48">
        <v>1</v>
      </c>
      <c r="G12" s="44">
        <v>0</v>
      </c>
      <c r="H12" s="48">
        <v>0</v>
      </c>
      <c r="I12" s="44">
        <v>2</v>
      </c>
      <c r="J12" s="67">
        <v>1</v>
      </c>
      <c r="K12" s="44">
        <v>6</v>
      </c>
      <c r="L12" s="48">
        <v>0</v>
      </c>
      <c r="M12" s="44">
        <v>1</v>
      </c>
      <c r="N12" s="49">
        <v>2</v>
      </c>
      <c r="O12" s="44">
        <v>1</v>
      </c>
      <c r="P12" s="49">
        <v>2</v>
      </c>
      <c r="Q12" s="44">
        <v>2</v>
      </c>
      <c r="R12" s="67">
        <v>0</v>
      </c>
      <c r="S12" s="44">
        <v>0</v>
      </c>
      <c r="T12" s="48">
        <v>1</v>
      </c>
      <c r="U12" s="109">
        <f t="shared" si="0"/>
        <v>13</v>
      </c>
      <c r="V12" s="110">
        <f t="shared" si="1"/>
        <v>7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2:47" s="28" customFormat="1" ht="21" customHeight="1">
      <c r="B13" s="115" t="s">
        <v>14</v>
      </c>
      <c r="C13" s="44">
        <v>0</v>
      </c>
      <c r="D13" s="48">
        <v>0</v>
      </c>
      <c r="E13" s="44">
        <v>2</v>
      </c>
      <c r="F13" s="48">
        <v>0</v>
      </c>
      <c r="G13" s="44">
        <v>0</v>
      </c>
      <c r="H13" s="48">
        <v>0</v>
      </c>
      <c r="I13" s="44">
        <v>0</v>
      </c>
      <c r="J13" s="67">
        <v>0</v>
      </c>
      <c r="K13" s="44">
        <v>3</v>
      </c>
      <c r="L13" s="48">
        <v>2</v>
      </c>
      <c r="M13" s="44">
        <v>3</v>
      </c>
      <c r="N13" s="49">
        <v>2</v>
      </c>
      <c r="O13" s="44">
        <v>0</v>
      </c>
      <c r="P13" s="49">
        <v>2</v>
      </c>
      <c r="Q13" s="44">
        <v>1</v>
      </c>
      <c r="R13" s="67">
        <v>2</v>
      </c>
      <c r="S13" s="44">
        <v>1</v>
      </c>
      <c r="T13" s="48">
        <v>0</v>
      </c>
      <c r="U13" s="109">
        <f t="shared" si="0"/>
        <v>10</v>
      </c>
      <c r="V13" s="110">
        <f t="shared" si="1"/>
        <v>8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2:47" s="28" customFormat="1" ht="21" customHeight="1">
      <c r="B14" s="115" t="s">
        <v>1</v>
      </c>
      <c r="C14" s="44">
        <v>0</v>
      </c>
      <c r="D14" s="48">
        <v>0</v>
      </c>
      <c r="E14" s="44">
        <v>7</v>
      </c>
      <c r="F14" s="48">
        <v>0</v>
      </c>
      <c r="G14" s="44">
        <v>1</v>
      </c>
      <c r="H14" s="48">
        <v>0</v>
      </c>
      <c r="I14" s="44">
        <v>1</v>
      </c>
      <c r="J14" s="67">
        <v>0</v>
      </c>
      <c r="K14" s="44">
        <v>3</v>
      </c>
      <c r="L14" s="48">
        <v>0</v>
      </c>
      <c r="M14" s="44">
        <v>1</v>
      </c>
      <c r="N14" s="49">
        <v>2</v>
      </c>
      <c r="O14" s="44">
        <v>1</v>
      </c>
      <c r="P14" s="49">
        <v>2</v>
      </c>
      <c r="Q14" s="44">
        <v>1</v>
      </c>
      <c r="R14" s="67">
        <v>0</v>
      </c>
      <c r="S14" s="44">
        <v>0</v>
      </c>
      <c r="T14" s="48">
        <v>0</v>
      </c>
      <c r="U14" s="109">
        <f t="shared" si="0"/>
        <v>15</v>
      </c>
      <c r="V14" s="110">
        <f t="shared" si="1"/>
        <v>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2:47" s="28" customFormat="1" ht="21" customHeight="1">
      <c r="B15" s="115" t="s">
        <v>2</v>
      </c>
      <c r="C15" s="44">
        <v>0</v>
      </c>
      <c r="D15" s="48">
        <v>0</v>
      </c>
      <c r="E15" s="44">
        <v>0</v>
      </c>
      <c r="F15" s="48">
        <v>0</v>
      </c>
      <c r="G15" s="44">
        <v>0</v>
      </c>
      <c r="H15" s="48">
        <v>3</v>
      </c>
      <c r="I15" s="44">
        <v>0</v>
      </c>
      <c r="J15" s="67">
        <v>1</v>
      </c>
      <c r="K15" s="44">
        <v>0</v>
      </c>
      <c r="L15" s="48">
        <v>1</v>
      </c>
      <c r="M15" s="44">
        <v>1</v>
      </c>
      <c r="N15" s="49">
        <v>0</v>
      </c>
      <c r="O15" s="44">
        <v>0</v>
      </c>
      <c r="P15" s="49">
        <v>2</v>
      </c>
      <c r="Q15" s="44">
        <v>1</v>
      </c>
      <c r="R15" s="67">
        <v>1</v>
      </c>
      <c r="S15" s="44">
        <v>0</v>
      </c>
      <c r="T15" s="48">
        <v>0</v>
      </c>
      <c r="U15" s="109">
        <f t="shared" si="0"/>
        <v>2</v>
      </c>
      <c r="V15" s="110">
        <f t="shared" si="1"/>
        <v>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47" s="28" customFormat="1" ht="21" customHeight="1">
      <c r="B16" s="115" t="s">
        <v>15</v>
      </c>
      <c r="C16" s="44">
        <v>0</v>
      </c>
      <c r="D16" s="48">
        <v>0</v>
      </c>
      <c r="E16" s="44">
        <v>1</v>
      </c>
      <c r="F16" s="48">
        <v>0</v>
      </c>
      <c r="G16" s="44">
        <v>0</v>
      </c>
      <c r="H16" s="48">
        <v>0</v>
      </c>
      <c r="I16" s="44">
        <v>0</v>
      </c>
      <c r="J16" s="67">
        <v>0</v>
      </c>
      <c r="K16" s="44">
        <v>1</v>
      </c>
      <c r="L16" s="48">
        <v>0</v>
      </c>
      <c r="M16" s="44">
        <v>2</v>
      </c>
      <c r="N16" s="49">
        <v>0</v>
      </c>
      <c r="O16" s="44">
        <v>1</v>
      </c>
      <c r="P16" s="49">
        <v>0</v>
      </c>
      <c r="Q16" s="44">
        <v>0</v>
      </c>
      <c r="R16" s="67">
        <v>0</v>
      </c>
      <c r="S16" s="44">
        <v>0</v>
      </c>
      <c r="T16" s="48">
        <v>0</v>
      </c>
      <c r="U16" s="109">
        <f t="shared" si="0"/>
        <v>5</v>
      </c>
      <c r="V16" s="110">
        <f t="shared" si="1"/>
        <v>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2:47" s="28" customFormat="1" ht="21" customHeight="1">
      <c r="B17" s="115" t="s">
        <v>3</v>
      </c>
      <c r="C17" s="44">
        <v>0</v>
      </c>
      <c r="D17" s="48">
        <v>0</v>
      </c>
      <c r="E17" s="44">
        <v>3</v>
      </c>
      <c r="F17" s="48">
        <v>0</v>
      </c>
      <c r="G17" s="44">
        <v>3</v>
      </c>
      <c r="H17" s="48">
        <v>2</v>
      </c>
      <c r="I17" s="44">
        <v>6</v>
      </c>
      <c r="J17" s="67">
        <v>1</v>
      </c>
      <c r="K17" s="44">
        <v>13</v>
      </c>
      <c r="L17" s="48">
        <v>3</v>
      </c>
      <c r="M17" s="44">
        <v>6</v>
      </c>
      <c r="N17" s="49">
        <v>5</v>
      </c>
      <c r="O17" s="44">
        <v>4</v>
      </c>
      <c r="P17" s="49">
        <v>2</v>
      </c>
      <c r="Q17" s="44">
        <v>2</v>
      </c>
      <c r="R17" s="67">
        <v>0</v>
      </c>
      <c r="S17" s="44">
        <v>2</v>
      </c>
      <c r="T17" s="48">
        <v>0</v>
      </c>
      <c r="U17" s="109">
        <f t="shared" si="0"/>
        <v>39</v>
      </c>
      <c r="V17" s="110">
        <f t="shared" si="1"/>
        <v>13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2:47" s="28" customFormat="1" ht="21" customHeight="1">
      <c r="B18" s="115" t="s">
        <v>4</v>
      </c>
      <c r="C18" s="44">
        <v>1</v>
      </c>
      <c r="D18" s="48">
        <v>0</v>
      </c>
      <c r="E18" s="44">
        <v>11</v>
      </c>
      <c r="F18" s="48">
        <v>1</v>
      </c>
      <c r="G18" s="44">
        <v>3</v>
      </c>
      <c r="H18" s="48">
        <v>3</v>
      </c>
      <c r="I18" s="44">
        <v>3</v>
      </c>
      <c r="J18" s="67">
        <v>3</v>
      </c>
      <c r="K18" s="44">
        <v>7</v>
      </c>
      <c r="L18" s="48">
        <v>1</v>
      </c>
      <c r="M18" s="44">
        <v>7</v>
      </c>
      <c r="N18" s="49">
        <v>2</v>
      </c>
      <c r="O18" s="44">
        <v>5</v>
      </c>
      <c r="P18" s="49">
        <v>0</v>
      </c>
      <c r="Q18" s="44">
        <v>4</v>
      </c>
      <c r="R18" s="67">
        <v>0</v>
      </c>
      <c r="S18" s="44">
        <v>1</v>
      </c>
      <c r="T18" s="48">
        <v>1</v>
      </c>
      <c r="U18" s="109">
        <f t="shared" si="0"/>
        <v>42</v>
      </c>
      <c r="V18" s="110">
        <f t="shared" si="1"/>
        <v>11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30" customFormat="1" ht="21" customHeight="1">
      <c r="A19" s="29"/>
      <c r="B19" s="115" t="s">
        <v>62</v>
      </c>
      <c r="C19" s="44">
        <v>1</v>
      </c>
      <c r="D19" s="48">
        <v>0</v>
      </c>
      <c r="E19" s="44">
        <v>7</v>
      </c>
      <c r="F19" s="48">
        <v>3</v>
      </c>
      <c r="G19" s="44">
        <v>13</v>
      </c>
      <c r="H19" s="48">
        <v>5</v>
      </c>
      <c r="I19" s="44">
        <v>12</v>
      </c>
      <c r="J19" s="67">
        <v>9</v>
      </c>
      <c r="K19" s="44">
        <v>15</v>
      </c>
      <c r="L19" s="48">
        <v>7</v>
      </c>
      <c r="M19" s="44">
        <v>12</v>
      </c>
      <c r="N19" s="49">
        <v>5</v>
      </c>
      <c r="O19" s="44">
        <v>10</v>
      </c>
      <c r="P19" s="49">
        <v>4</v>
      </c>
      <c r="Q19" s="44">
        <v>8</v>
      </c>
      <c r="R19" s="67">
        <v>3</v>
      </c>
      <c r="S19" s="44">
        <v>2</v>
      </c>
      <c r="T19" s="48">
        <v>2</v>
      </c>
      <c r="U19" s="109">
        <f t="shared" si="0"/>
        <v>80</v>
      </c>
      <c r="V19" s="110">
        <f t="shared" si="1"/>
        <v>38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30" customFormat="1" ht="21" customHeight="1">
      <c r="A20" s="29"/>
      <c r="B20" s="116" t="s">
        <v>5</v>
      </c>
      <c r="C20" s="44">
        <v>0</v>
      </c>
      <c r="D20" s="48">
        <v>1</v>
      </c>
      <c r="E20" s="44">
        <v>0</v>
      </c>
      <c r="F20" s="48">
        <v>0</v>
      </c>
      <c r="G20" s="44">
        <v>2</v>
      </c>
      <c r="H20" s="48">
        <v>1</v>
      </c>
      <c r="I20" s="44">
        <v>2</v>
      </c>
      <c r="J20" s="67">
        <v>1</v>
      </c>
      <c r="K20" s="44">
        <v>2</v>
      </c>
      <c r="L20" s="48">
        <v>1</v>
      </c>
      <c r="M20" s="44">
        <v>0</v>
      </c>
      <c r="N20" s="49">
        <v>0</v>
      </c>
      <c r="O20" s="44">
        <v>0</v>
      </c>
      <c r="P20" s="49">
        <v>0</v>
      </c>
      <c r="Q20" s="44">
        <v>1</v>
      </c>
      <c r="R20" s="67">
        <v>0</v>
      </c>
      <c r="S20" s="44">
        <v>0</v>
      </c>
      <c r="T20" s="48">
        <v>1</v>
      </c>
      <c r="U20" s="109">
        <f t="shared" si="0"/>
        <v>7</v>
      </c>
      <c r="V20" s="110">
        <f t="shared" si="1"/>
        <v>5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2:47" s="28" customFormat="1" ht="21" customHeight="1">
      <c r="B21" s="115" t="s">
        <v>6</v>
      </c>
      <c r="C21" s="44">
        <v>0</v>
      </c>
      <c r="D21" s="48">
        <v>0</v>
      </c>
      <c r="E21" s="44">
        <v>6</v>
      </c>
      <c r="F21" s="48">
        <v>0</v>
      </c>
      <c r="G21" s="44">
        <v>15</v>
      </c>
      <c r="H21" s="48">
        <v>2</v>
      </c>
      <c r="I21" s="44">
        <v>8</v>
      </c>
      <c r="J21" s="67">
        <v>1</v>
      </c>
      <c r="K21" s="44">
        <v>9</v>
      </c>
      <c r="L21" s="48">
        <v>4</v>
      </c>
      <c r="M21" s="44">
        <v>15</v>
      </c>
      <c r="N21" s="49">
        <v>1</v>
      </c>
      <c r="O21" s="44">
        <v>9</v>
      </c>
      <c r="P21" s="49">
        <v>2</v>
      </c>
      <c r="Q21" s="44">
        <v>2</v>
      </c>
      <c r="R21" s="67">
        <v>2</v>
      </c>
      <c r="S21" s="44">
        <v>2</v>
      </c>
      <c r="T21" s="48">
        <v>0</v>
      </c>
      <c r="U21" s="109">
        <f t="shared" si="0"/>
        <v>66</v>
      </c>
      <c r="V21" s="110">
        <f t="shared" si="1"/>
        <v>12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2:47" s="28" customFormat="1" ht="21" customHeight="1">
      <c r="B22" s="115" t="s">
        <v>16</v>
      </c>
      <c r="C22" s="44">
        <v>1</v>
      </c>
      <c r="D22" s="48">
        <v>0</v>
      </c>
      <c r="E22" s="44">
        <v>3</v>
      </c>
      <c r="F22" s="48">
        <v>0</v>
      </c>
      <c r="G22" s="44">
        <v>5</v>
      </c>
      <c r="H22" s="48">
        <v>0</v>
      </c>
      <c r="I22" s="44">
        <v>3</v>
      </c>
      <c r="J22" s="67">
        <v>1</v>
      </c>
      <c r="K22" s="44">
        <v>2</v>
      </c>
      <c r="L22" s="48">
        <v>3</v>
      </c>
      <c r="M22" s="44">
        <v>1</v>
      </c>
      <c r="N22" s="49">
        <v>0</v>
      </c>
      <c r="O22" s="44">
        <v>0</v>
      </c>
      <c r="P22" s="49">
        <v>1</v>
      </c>
      <c r="Q22" s="44">
        <v>0</v>
      </c>
      <c r="R22" s="67">
        <v>0</v>
      </c>
      <c r="S22" s="44">
        <v>1</v>
      </c>
      <c r="T22" s="48">
        <v>0</v>
      </c>
      <c r="U22" s="109">
        <f t="shared" si="0"/>
        <v>16</v>
      </c>
      <c r="V22" s="110">
        <f t="shared" si="1"/>
        <v>5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47" s="28" customFormat="1" ht="21" customHeight="1">
      <c r="B23" s="99" t="s">
        <v>7</v>
      </c>
      <c r="C23" s="50">
        <v>0</v>
      </c>
      <c r="D23" s="51">
        <v>0</v>
      </c>
      <c r="E23" s="50">
        <v>1</v>
      </c>
      <c r="F23" s="51">
        <v>0</v>
      </c>
      <c r="G23" s="50">
        <v>1</v>
      </c>
      <c r="H23" s="51">
        <v>0</v>
      </c>
      <c r="I23" s="50">
        <v>0</v>
      </c>
      <c r="J23" s="68">
        <v>0</v>
      </c>
      <c r="K23" s="50">
        <v>0</v>
      </c>
      <c r="L23" s="51">
        <v>0</v>
      </c>
      <c r="M23" s="50">
        <v>1</v>
      </c>
      <c r="N23" s="52">
        <v>0</v>
      </c>
      <c r="O23" s="50">
        <v>1</v>
      </c>
      <c r="P23" s="52">
        <v>0</v>
      </c>
      <c r="Q23" s="50">
        <v>1</v>
      </c>
      <c r="R23" s="68">
        <v>0</v>
      </c>
      <c r="S23" s="50">
        <v>0</v>
      </c>
      <c r="T23" s="51">
        <v>0</v>
      </c>
      <c r="U23" s="109">
        <f t="shared" si="0"/>
        <v>5</v>
      </c>
      <c r="V23" s="110">
        <f t="shared" si="1"/>
        <v>0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47" s="28" customFormat="1" ht="21" customHeight="1">
      <c r="B24" s="115" t="s">
        <v>17</v>
      </c>
      <c r="C24" s="44">
        <v>0</v>
      </c>
      <c r="D24" s="48">
        <v>0</v>
      </c>
      <c r="E24" s="44">
        <v>1</v>
      </c>
      <c r="F24" s="48">
        <v>1</v>
      </c>
      <c r="G24" s="44">
        <v>4</v>
      </c>
      <c r="H24" s="48">
        <v>5</v>
      </c>
      <c r="I24" s="44">
        <v>6</v>
      </c>
      <c r="J24" s="67">
        <v>3</v>
      </c>
      <c r="K24" s="44">
        <v>10</v>
      </c>
      <c r="L24" s="48">
        <v>3</v>
      </c>
      <c r="M24" s="44">
        <v>2</v>
      </c>
      <c r="N24" s="49">
        <v>0</v>
      </c>
      <c r="O24" s="44">
        <v>2</v>
      </c>
      <c r="P24" s="49">
        <v>0</v>
      </c>
      <c r="Q24" s="44">
        <v>1</v>
      </c>
      <c r="R24" s="67">
        <v>0</v>
      </c>
      <c r="S24" s="44">
        <v>4</v>
      </c>
      <c r="T24" s="48">
        <v>0</v>
      </c>
      <c r="U24" s="109">
        <f t="shared" si="0"/>
        <v>30</v>
      </c>
      <c r="V24" s="110">
        <f t="shared" si="1"/>
        <v>12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2:47" s="28" customFormat="1" ht="21" customHeight="1">
      <c r="B25" s="94" t="s">
        <v>54</v>
      </c>
      <c r="C25" s="53">
        <v>0</v>
      </c>
      <c r="D25" s="54">
        <v>0</v>
      </c>
      <c r="E25" s="53">
        <v>0</v>
      </c>
      <c r="F25" s="54">
        <v>0</v>
      </c>
      <c r="G25" s="53">
        <v>1</v>
      </c>
      <c r="H25" s="54">
        <v>1</v>
      </c>
      <c r="I25" s="53">
        <v>5</v>
      </c>
      <c r="J25" s="69">
        <v>0</v>
      </c>
      <c r="K25" s="53">
        <v>3</v>
      </c>
      <c r="L25" s="54">
        <v>0</v>
      </c>
      <c r="M25" s="53">
        <v>3</v>
      </c>
      <c r="N25" s="55">
        <v>0</v>
      </c>
      <c r="O25" s="53">
        <v>5</v>
      </c>
      <c r="P25" s="55">
        <v>0</v>
      </c>
      <c r="Q25" s="53">
        <v>3</v>
      </c>
      <c r="R25" s="69">
        <v>0</v>
      </c>
      <c r="S25" s="53">
        <v>1</v>
      </c>
      <c r="T25" s="54">
        <v>0</v>
      </c>
      <c r="U25" s="109">
        <f t="shared" si="0"/>
        <v>21</v>
      </c>
      <c r="V25" s="110">
        <f t="shared" si="1"/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2:47" s="28" customFormat="1" ht="21" customHeight="1">
      <c r="B26" s="115" t="s">
        <v>8</v>
      </c>
      <c r="C26" s="44">
        <v>0</v>
      </c>
      <c r="D26" s="48">
        <v>0</v>
      </c>
      <c r="E26" s="44">
        <v>6</v>
      </c>
      <c r="F26" s="48">
        <v>2</v>
      </c>
      <c r="G26" s="44">
        <v>8</v>
      </c>
      <c r="H26" s="48">
        <v>4</v>
      </c>
      <c r="I26" s="44">
        <v>13</v>
      </c>
      <c r="J26" s="67">
        <v>1</v>
      </c>
      <c r="K26" s="44">
        <v>24</v>
      </c>
      <c r="L26" s="48">
        <v>5</v>
      </c>
      <c r="M26" s="44">
        <v>20</v>
      </c>
      <c r="N26" s="49">
        <v>7</v>
      </c>
      <c r="O26" s="44">
        <v>12</v>
      </c>
      <c r="P26" s="49">
        <v>4</v>
      </c>
      <c r="Q26" s="44">
        <v>18</v>
      </c>
      <c r="R26" s="67">
        <v>3</v>
      </c>
      <c r="S26" s="44">
        <v>10</v>
      </c>
      <c r="T26" s="48">
        <v>0</v>
      </c>
      <c r="U26" s="109">
        <f t="shared" si="0"/>
        <v>111</v>
      </c>
      <c r="V26" s="110">
        <f t="shared" si="1"/>
        <v>26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2:47" s="28" customFormat="1" ht="21" customHeight="1" thickBot="1">
      <c r="B27" s="117" t="s">
        <v>18</v>
      </c>
      <c r="C27" s="56">
        <v>0</v>
      </c>
      <c r="D27" s="57">
        <v>0</v>
      </c>
      <c r="E27" s="56">
        <v>0</v>
      </c>
      <c r="F27" s="57">
        <v>0</v>
      </c>
      <c r="G27" s="56">
        <v>0</v>
      </c>
      <c r="H27" s="57">
        <v>1</v>
      </c>
      <c r="I27" s="56">
        <v>1</v>
      </c>
      <c r="J27" s="70">
        <v>0</v>
      </c>
      <c r="K27" s="56">
        <v>1</v>
      </c>
      <c r="L27" s="57">
        <v>0</v>
      </c>
      <c r="M27" s="56">
        <v>0</v>
      </c>
      <c r="N27" s="58">
        <v>0</v>
      </c>
      <c r="O27" s="56">
        <v>0</v>
      </c>
      <c r="P27" s="58">
        <v>0</v>
      </c>
      <c r="Q27" s="56">
        <v>1</v>
      </c>
      <c r="R27" s="70">
        <v>0</v>
      </c>
      <c r="S27" s="56">
        <v>1</v>
      </c>
      <c r="T27" s="57">
        <v>0</v>
      </c>
      <c r="U27" s="109">
        <f t="shared" si="0"/>
        <v>4</v>
      </c>
      <c r="V27" s="110">
        <f t="shared" si="1"/>
        <v>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2:47" s="28" customFormat="1" ht="21" customHeight="1">
      <c r="B28" s="94" t="s">
        <v>60</v>
      </c>
      <c r="C28" s="95">
        <f>SUM(C7:C27)</f>
        <v>3</v>
      </c>
      <c r="D28" s="96"/>
      <c r="E28" s="95">
        <f>SUM(E7:E27)</f>
        <v>55</v>
      </c>
      <c r="F28" s="97"/>
      <c r="G28" s="95">
        <f>SUM(G7:G27)</f>
        <v>61</v>
      </c>
      <c r="H28" s="97"/>
      <c r="I28" s="95">
        <f>SUM(I7:I27)</f>
        <v>71</v>
      </c>
      <c r="J28" s="98"/>
      <c r="K28" s="95">
        <f>SUM(K7:K27)</f>
        <v>115</v>
      </c>
      <c r="L28" s="97"/>
      <c r="M28" s="95">
        <f>SUM(M7:M27)</f>
        <v>85</v>
      </c>
      <c r="N28" s="96"/>
      <c r="O28" s="95">
        <f>SUM(O7:O27)</f>
        <v>64</v>
      </c>
      <c r="P28" s="96"/>
      <c r="Q28" s="95">
        <f>SUM(Q7:Q27)</f>
        <v>55</v>
      </c>
      <c r="R28" s="98"/>
      <c r="S28" s="95">
        <f>SUM(S7:S27)</f>
        <v>26</v>
      </c>
      <c r="T28" s="97"/>
      <c r="U28" s="124">
        <f>SUM(U7:U27)</f>
        <v>535</v>
      </c>
      <c r="V28" s="125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2:47" s="28" customFormat="1" ht="21" customHeight="1" thickBot="1">
      <c r="B29" s="99" t="s">
        <v>59</v>
      </c>
      <c r="C29" s="100"/>
      <c r="D29" s="101">
        <f>SUM(D7:D27)</f>
        <v>1</v>
      </c>
      <c r="E29" s="100"/>
      <c r="F29" s="102">
        <f>SUM(F7:F27)</f>
        <v>11</v>
      </c>
      <c r="G29" s="100"/>
      <c r="H29" s="102">
        <f>SUM(H7:H27)</f>
        <v>29</v>
      </c>
      <c r="I29" s="100"/>
      <c r="J29" s="103">
        <f>SUM(J7:J27)</f>
        <v>23</v>
      </c>
      <c r="K29" s="100"/>
      <c r="L29" s="102">
        <f>SUM(L7:L28)</f>
        <v>33</v>
      </c>
      <c r="M29" s="100"/>
      <c r="N29" s="101">
        <f>SUM(N7:N28)</f>
        <v>30</v>
      </c>
      <c r="O29" s="100"/>
      <c r="P29" s="101">
        <f>SUM(P7:P28)</f>
        <v>25</v>
      </c>
      <c r="Q29" s="100"/>
      <c r="R29" s="103">
        <f>SUM(R7:R28)</f>
        <v>13</v>
      </c>
      <c r="S29" s="100"/>
      <c r="T29" s="102">
        <f>SUM(T7:T28)</f>
        <v>5</v>
      </c>
      <c r="U29" s="126">
        <f>SUM(V7:V27)</f>
        <v>170</v>
      </c>
      <c r="V29" s="12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2:47" s="28" customFormat="1" ht="21" customHeight="1" thickBot="1">
      <c r="B30" s="104" t="s">
        <v>61</v>
      </c>
      <c r="C30" s="128">
        <f>SUM(C28:D29)</f>
        <v>4</v>
      </c>
      <c r="D30" s="129"/>
      <c r="E30" s="128">
        <f>SUM(E28:F29)</f>
        <v>66</v>
      </c>
      <c r="F30" s="129"/>
      <c r="G30" s="128">
        <f>SUM(G28:H29)</f>
        <v>90</v>
      </c>
      <c r="H30" s="129"/>
      <c r="I30" s="128">
        <f>SUM(I28:J29)</f>
        <v>94</v>
      </c>
      <c r="J30" s="129"/>
      <c r="K30" s="128">
        <f>SUM(K28:L29)</f>
        <v>148</v>
      </c>
      <c r="L30" s="129"/>
      <c r="M30" s="128">
        <f>SUM(M28:N29)</f>
        <v>115</v>
      </c>
      <c r="N30" s="129"/>
      <c r="O30" s="128">
        <f>SUM(O28:P29)</f>
        <v>89</v>
      </c>
      <c r="P30" s="129"/>
      <c r="Q30" s="128">
        <f>SUM(Q28:R29)</f>
        <v>68</v>
      </c>
      <c r="R30" s="129"/>
      <c r="S30" s="128">
        <f>SUM(S28:T29)</f>
        <v>31</v>
      </c>
      <c r="T30" s="129"/>
      <c r="U30" s="36"/>
      <c r="V30" s="3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30" customFormat="1" ht="26.25" customHeight="1">
      <c r="A31" s="29"/>
      <c r="B31"/>
      <c r="C31"/>
      <c r="D31"/>
      <c r="E31"/>
      <c r="F31"/>
      <c r="G31"/>
      <c r="H31"/>
      <c r="I31"/>
      <c r="J31"/>
      <c r="K31" s="2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2:47" s="28" customFormat="1" ht="26.25" customHeight="1">
      <c r="B32"/>
      <c r="C32"/>
      <c r="D32"/>
      <c r="E32"/>
      <c r="F32"/>
      <c r="G32"/>
      <c r="H32"/>
      <c r="I32"/>
      <c r="J3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2:47" s="28" customFormat="1" ht="26.25" customHeight="1">
      <c r="B33" s="1" t="s">
        <v>51</v>
      </c>
      <c r="C33" s="1"/>
      <c r="D33"/>
      <c r="E33"/>
      <c r="F33" s="26"/>
      <c r="G33"/>
      <c r="H33"/>
      <c r="I33" s="27"/>
      <c r="L33" s="18"/>
      <c r="M33" s="18"/>
      <c r="N33" s="18"/>
      <c r="O33" s="18"/>
      <c r="P33" s="18"/>
      <c r="Q33" s="13"/>
      <c r="R33" s="119" t="s">
        <v>64</v>
      </c>
      <c r="S33" s="121" t="s">
        <v>66</v>
      </c>
      <c r="T33" s="120"/>
      <c r="U33" s="120"/>
      <c r="V33" s="43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2:47" s="28" customFormat="1" ht="13.5" customHeight="1" thickBot="1">
      <c r="B34"/>
      <c r="C34"/>
      <c r="D34"/>
      <c r="E34"/>
      <c r="F34"/>
      <c r="G34"/>
      <c r="H34"/>
      <c r="I34"/>
      <c r="J34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2:47" s="28" customFormat="1" ht="25.5" customHeight="1" thickBot="1">
      <c r="B35" s="73" t="s">
        <v>55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2:47" s="28" customFormat="1" ht="18" customHeight="1" thickBot="1">
      <c r="B36" s="130" t="s">
        <v>53</v>
      </c>
      <c r="C36" s="122" t="s">
        <v>32</v>
      </c>
      <c r="D36" s="129"/>
      <c r="E36" s="122" t="s">
        <v>33</v>
      </c>
      <c r="F36" s="129"/>
      <c r="G36" s="122" t="s">
        <v>34</v>
      </c>
      <c r="H36" s="129"/>
      <c r="I36" s="122" t="s">
        <v>35</v>
      </c>
      <c r="J36" s="129"/>
      <c r="K36" s="122" t="s">
        <v>36</v>
      </c>
      <c r="L36" s="129"/>
      <c r="M36" s="122" t="s">
        <v>37</v>
      </c>
      <c r="N36" s="129"/>
      <c r="O36" s="122" t="s">
        <v>38</v>
      </c>
      <c r="P36" s="129"/>
      <c r="Q36" s="122" t="s">
        <v>39</v>
      </c>
      <c r="R36" s="129"/>
      <c r="S36" s="122" t="s">
        <v>40</v>
      </c>
      <c r="T36" s="129"/>
      <c r="U36" s="122" t="s">
        <v>57</v>
      </c>
      <c r="V36" s="123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2:142" ht="18" customHeight="1" thickBot="1">
      <c r="B37" s="131"/>
      <c r="C37" s="107" t="s">
        <v>19</v>
      </c>
      <c r="D37" s="111" t="s">
        <v>20</v>
      </c>
      <c r="E37" s="107" t="s">
        <v>19</v>
      </c>
      <c r="F37" s="76" t="s">
        <v>20</v>
      </c>
      <c r="G37" s="107" t="s">
        <v>19</v>
      </c>
      <c r="H37" s="76" t="s">
        <v>20</v>
      </c>
      <c r="I37" s="107" t="s">
        <v>19</v>
      </c>
      <c r="J37" s="112" t="s">
        <v>20</v>
      </c>
      <c r="K37" s="113" t="s">
        <v>19</v>
      </c>
      <c r="L37" s="76" t="s">
        <v>20</v>
      </c>
      <c r="M37" s="107" t="s">
        <v>19</v>
      </c>
      <c r="N37" s="76" t="s">
        <v>20</v>
      </c>
      <c r="O37" s="107" t="s">
        <v>19</v>
      </c>
      <c r="P37" s="76" t="s">
        <v>20</v>
      </c>
      <c r="Q37" s="107" t="s">
        <v>19</v>
      </c>
      <c r="R37" s="76" t="s">
        <v>20</v>
      </c>
      <c r="S37" s="107" t="s">
        <v>19</v>
      </c>
      <c r="T37" s="76" t="s">
        <v>20</v>
      </c>
      <c r="U37" s="107" t="s">
        <v>19</v>
      </c>
      <c r="V37" s="108" t="s">
        <v>20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</row>
    <row r="38" spans="2:47" ht="21" customHeight="1">
      <c r="B38" s="114" t="str">
        <f>B7</f>
        <v>Andere Station</v>
      </c>
      <c r="C38" s="44">
        <v>0</v>
      </c>
      <c r="D38" s="45">
        <v>0</v>
      </c>
      <c r="E38" s="46">
        <v>0</v>
      </c>
      <c r="F38" s="45">
        <v>0</v>
      </c>
      <c r="G38" s="46">
        <v>0</v>
      </c>
      <c r="H38" s="47">
        <v>0</v>
      </c>
      <c r="I38" s="46">
        <v>1</v>
      </c>
      <c r="J38" s="47">
        <v>2</v>
      </c>
      <c r="K38" s="46">
        <v>1</v>
      </c>
      <c r="L38" s="47">
        <v>0</v>
      </c>
      <c r="M38" s="46">
        <v>1</v>
      </c>
      <c r="N38" s="47">
        <v>2</v>
      </c>
      <c r="O38" s="46">
        <v>0</v>
      </c>
      <c r="P38" s="59">
        <v>1</v>
      </c>
      <c r="Q38" s="46">
        <v>0</v>
      </c>
      <c r="R38" s="45">
        <v>0</v>
      </c>
      <c r="S38" s="46">
        <v>0</v>
      </c>
      <c r="T38" s="45">
        <v>0</v>
      </c>
      <c r="U38" s="109">
        <f aca="true" t="shared" si="2" ref="U38:U58">SUM(C38,E38,G38,I38,K38,M38,O38,Q38,S38)</f>
        <v>3</v>
      </c>
      <c r="V38" s="110">
        <f aca="true" t="shared" si="3" ref="V38:V58">SUM(D38,F38,H38,J38,L38,N38,P38,R38,T38)</f>
        <v>5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2:47" ht="21" customHeight="1">
      <c r="B39" s="114" t="str">
        <f aca="true" t="shared" si="4" ref="B39:B61">B8</f>
        <v>Angehörige</v>
      </c>
      <c r="C39" s="44">
        <v>0</v>
      </c>
      <c r="D39" s="48">
        <v>0</v>
      </c>
      <c r="E39" s="44">
        <v>3</v>
      </c>
      <c r="F39" s="48">
        <v>0</v>
      </c>
      <c r="G39" s="44">
        <v>2</v>
      </c>
      <c r="H39" s="49">
        <v>0</v>
      </c>
      <c r="I39" s="44">
        <v>0</v>
      </c>
      <c r="J39" s="49">
        <v>0</v>
      </c>
      <c r="K39" s="44">
        <v>1</v>
      </c>
      <c r="L39" s="49">
        <v>0</v>
      </c>
      <c r="M39" s="44">
        <v>2</v>
      </c>
      <c r="N39" s="49">
        <v>0</v>
      </c>
      <c r="O39" s="44">
        <v>1</v>
      </c>
      <c r="P39" s="60">
        <v>0</v>
      </c>
      <c r="Q39" s="44">
        <v>0</v>
      </c>
      <c r="R39" s="48">
        <v>0</v>
      </c>
      <c r="S39" s="44">
        <v>0</v>
      </c>
      <c r="T39" s="48">
        <v>0</v>
      </c>
      <c r="U39" s="109">
        <f t="shared" si="2"/>
        <v>9</v>
      </c>
      <c r="V39" s="110">
        <f t="shared" si="3"/>
        <v>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2:47" ht="21" customHeight="1">
      <c r="B40" s="114" t="str">
        <f t="shared" si="4"/>
        <v>Apotheke</v>
      </c>
      <c r="C40" s="44">
        <v>0</v>
      </c>
      <c r="D40" s="48">
        <v>0</v>
      </c>
      <c r="E40" s="44">
        <v>0</v>
      </c>
      <c r="F40" s="48">
        <v>0</v>
      </c>
      <c r="G40" s="44">
        <v>0</v>
      </c>
      <c r="H40" s="49">
        <v>0</v>
      </c>
      <c r="I40" s="44">
        <v>0</v>
      </c>
      <c r="J40" s="49">
        <v>0</v>
      </c>
      <c r="K40" s="44">
        <v>0</v>
      </c>
      <c r="L40" s="49">
        <v>0</v>
      </c>
      <c r="M40" s="44">
        <v>0</v>
      </c>
      <c r="N40" s="49">
        <v>0</v>
      </c>
      <c r="O40" s="61">
        <v>0</v>
      </c>
      <c r="P40" s="62">
        <v>0</v>
      </c>
      <c r="Q40" s="44">
        <v>0</v>
      </c>
      <c r="R40" s="48">
        <v>0</v>
      </c>
      <c r="S40" s="44">
        <v>0</v>
      </c>
      <c r="T40" s="48">
        <v>0</v>
      </c>
      <c r="U40" s="109">
        <f t="shared" si="2"/>
        <v>0</v>
      </c>
      <c r="V40" s="110">
        <f t="shared" si="3"/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2:47" ht="21" customHeight="1">
      <c r="B41" s="114" t="str">
        <f t="shared" si="4"/>
        <v>Archiv</v>
      </c>
      <c r="C41" s="44">
        <v>0</v>
      </c>
      <c r="D41" s="48">
        <v>0</v>
      </c>
      <c r="E41" s="44">
        <v>0</v>
      </c>
      <c r="F41" s="48">
        <v>0</v>
      </c>
      <c r="G41" s="44">
        <v>0</v>
      </c>
      <c r="H41" s="49">
        <v>0</v>
      </c>
      <c r="I41" s="44">
        <v>0</v>
      </c>
      <c r="J41" s="49">
        <v>0</v>
      </c>
      <c r="K41" s="44">
        <v>0</v>
      </c>
      <c r="L41" s="49">
        <v>0</v>
      </c>
      <c r="M41" s="44">
        <v>0</v>
      </c>
      <c r="N41" s="49">
        <v>0</v>
      </c>
      <c r="O41" s="44">
        <v>0</v>
      </c>
      <c r="P41" s="60">
        <v>0</v>
      </c>
      <c r="Q41" s="44">
        <v>0</v>
      </c>
      <c r="R41" s="48">
        <v>0</v>
      </c>
      <c r="S41" s="44">
        <v>0</v>
      </c>
      <c r="T41" s="48">
        <v>0</v>
      </c>
      <c r="U41" s="109">
        <f t="shared" si="2"/>
        <v>0</v>
      </c>
      <c r="V41" s="110">
        <f t="shared" si="3"/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2:47" ht="21" customHeight="1">
      <c r="B42" s="114" t="str">
        <f t="shared" si="4"/>
        <v>Ärzte Konsil</v>
      </c>
      <c r="C42" s="44">
        <v>0</v>
      </c>
      <c r="D42" s="48">
        <v>0</v>
      </c>
      <c r="E42" s="44">
        <v>0</v>
      </c>
      <c r="F42" s="48">
        <v>0</v>
      </c>
      <c r="G42" s="44">
        <v>0</v>
      </c>
      <c r="H42" s="49">
        <v>0</v>
      </c>
      <c r="I42" s="44">
        <v>0</v>
      </c>
      <c r="J42" s="49">
        <v>0</v>
      </c>
      <c r="K42" s="44">
        <v>0</v>
      </c>
      <c r="L42" s="49">
        <v>0</v>
      </c>
      <c r="M42" s="44">
        <v>0</v>
      </c>
      <c r="N42" s="49">
        <v>0</v>
      </c>
      <c r="O42" s="44">
        <v>0</v>
      </c>
      <c r="P42" s="60">
        <v>0</v>
      </c>
      <c r="Q42" s="44">
        <v>0</v>
      </c>
      <c r="R42" s="48">
        <v>0</v>
      </c>
      <c r="S42" s="44">
        <v>0</v>
      </c>
      <c r="T42" s="48">
        <v>0</v>
      </c>
      <c r="U42" s="109">
        <f t="shared" si="2"/>
        <v>0</v>
      </c>
      <c r="V42" s="110">
        <f t="shared" si="3"/>
        <v>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2:47" ht="21" customHeight="1">
      <c r="B43" s="114" t="str">
        <f t="shared" si="4"/>
        <v>Ärzte Station</v>
      </c>
      <c r="C43" s="44">
        <v>0</v>
      </c>
      <c r="D43" s="48">
        <v>0</v>
      </c>
      <c r="E43" s="44">
        <v>1</v>
      </c>
      <c r="F43" s="48">
        <v>0</v>
      </c>
      <c r="G43" s="44">
        <v>0</v>
      </c>
      <c r="H43" s="49">
        <v>0</v>
      </c>
      <c r="I43" s="44">
        <v>1</v>
      </c>
      <c r="J43" s="49">
        <v>2</v>
      </c>
      <c r="K43" s="44">
        <v>0</v>
      </c>
      <c r="L43" s="49">
        <v>3</v>
      </c>
      <c r="M43" s="44">
        <v>4</v>
      </c>
      <c r="N43" s="49">
        <v>1</v>
      </c>
      <c r="O43" s="44">
        <v>2</v>
      </c>
      <c r="P43" s="60">
        <v>1</v>
      </c>
      <c r="Q43" s="44">
        <v>0</v>
      </c>
      <c r="R43" s="48">
        <v>0</v>
      </c>
      <c r="S43" s="44">
        <v>1</v>
      </c>
      <c r="T43" s="48">
        <v>2</v>
      </c>
      <c r="U43" s="109">
        <f t="shared" si="2"/>
        <v>9</v>
      </c>
      <c r="V43" s="110">
        <f t="shared" si="3"/>
        <v>9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2:47" ht="21" customHeight="1">
      <c r="B44" s="114" t="str">
        <f t="shared" si="4"/>
        <v>Aufnahme </v>
      </c>
      <c r="C44" s="44">
        <v>1</v>
      </c>
      <c r="D44" s="48">
        <v>0</v>
      </c>
      <c r="E44" s="44">
        <v>1</v>
      </c>
      <c r="F44" s="48">
        <v>0</v>
      </c>
      <c r="G44" s="44">
        <v>0</v>
      </c>
      <c r="H44" s="49">
        <v>0</v>
      </c>
      <c r="I44" s="44">
        <v>0</v>
      </c>
      <c r="J44" s="49">
        <v>0</v>
      </c>
      <c r="K44" s="44">
        <v>0</v>
      </c>
      <c r="L44" s="49">
        <v>0</v>
      </c>
      <c r="M44" s="44">
        <v>0</v>
      </c>
      <c r="N44" s="49">
        <v>0</v>
      </c>
      <c r="O44" s="44">
        <v>2</v>
      </c>
      <c r="P44" s="60">
        <v>0</v>
      </c>
      <c r="Q44" s="44">
        <v>0</v>
      </c>
      <c r="R44" s="48">
        <v>0</v>
      </c>
      <c r="S44" s="44">
        <v>1</v>
      </c>
      <c r="T44" s="48">
        <v>0</v>
      </c>
      <c r="U44" s="109">
        <f t="shared" si="2"/>
        <v>5</v>
      </c>
      <c r="V44" s="110">
        <f t="shared" si="3"/>
        <v>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2:47" ht="21" customHeight="1">
      <c r="B45" s="114" t="str">
        <f t="shared" si="4"/>
        <v>CT</v>
      </c>
      <c r="C45" s="44">
        <v>0</v>
      </c>
      <c r="D45" s="48">
        <v>0</v>
      </c>
      <c r="E45" s="44">
        <v>0</v>
      </c>
      <c r="F45" s="48">
        <v>1</v>
      </c>
      <c r="G45" s="44">
        <v>0</v>
      </c>
      <c r="H45" s="49">
        <v>0</v>
      </c>
      <c r="I45" s="44">
        <v>0</v>
      </c>
      <c r="J45" s="49">
        <v>0</v>
      </c>
      <c r="K45" s="44">
        <v>0</v>
      </c>
      <c r="L45" s="49">
        <v>0</v>
      </c>
      <c r="M45" s="44">
        <v>0</v>
      </c>
      <c r="N45" s="49">
        <v>0</v>
      </c>
      <c r="O45" s="44">
        <v>0</v>
      </c>
      <c r="P45" s="60">
        <v>0</v>
      </c>
      <c r="Q45" s="44">
        <v>0</v>
      </c>
      <c r="R45" s="48">
        <v>0</v>
      </c>
      <c r="S45" s="44">
        <v>0</v>
      </c>
      <c r="T45" s="48">
        <v>0</v>
      </c>
      <c r="U45" s="109">
        <f t="shared" si="2"/>
        <v>0</v>
      </c>
      <c r="V45" s="110">
        <f t="shared" si="3"/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2:47" ht="21" customHeight="1">
      <c r="B46" s="114" t="str">
        <f t="shared" si="4"/>
        <v>Einkauf</v>
      </c>
      <c r="C46" s="44">
        <v>0</v>
      </c>
      <c r="D46" s="48">
        <v>0</v>
      </c>
      <c r="E46" s="44">
        <v>0</v>
      </c>
      <c r="F46" s="48">
        <v>0</v>
      </c>
      <c r="G46" s="44">
        <v>0</v>
      </c>
      <c r="H46" s="49">
        <v>0</v>
      </c>
      <c r="I46" s="44">
        <v>0</v>
      </c>
      <c r="J46" s="49">
        <v>0</v>
      </c>
      <c r="K46" s="44">
        <v>0</v>
      </c>
      <c r="L46" s="49">
        <v>0</v>
      </c>
      <c r="M46" s="44">
        <v>0</v>
      </c>
      <c r="N46" s="49">
        <v>0</v>
      </c>
      <c r="O46" s="44">
        <v>0</v>
      </c>
      <c r="P46" s="60">
        <v>0</v>
      </c>
      <c r="Q46" s="44">
        <v>0</v>
      </c>
      <c r="R46" s="48">
        <v>0</v>
      </c>
      <c r="S46" s="44">
        <v>0</v>
      </c>
      <c r="T46" s="48">
        <v>0</v>
      </c>
      <c r="U46" s="109">
        <f t="shared" si="2"/>
        <v>0</v>
      </c>
      <c r="V46" s="110">
        <f t="shared" si="3"/>
        <v>0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2:47" ht="21" customHeight="1">
      <c r="B47" s="114" t="str">
        <f t="shared" si="4"/>
        <v>Einweiser</v>
      </c>
      <c r="C47" s="44">
        <v>0</v>
      </c>
      <c r="D47" s="48">
        <v>0</v>
      </c>
      <c r="E47" s="44">
        <v>0</v>
      </c>
      <c r="F47" s="48">
        <v>0</v>
      </c>
      <c r="G47" s="44">
        <v>0</v>
      </c>
      <c r="H47" s="49">
        <v>0</v>
      </c>
      <c r="I47" s="44">
        <v>0</v>
      </c>
      <c r="J47" s="49">
        <v>0</v>
      </c>
      <c r="K47" s="44">
        <v>0</v>
      </c>
      <c r="L47" s="49">
        <v>0</v>
      </c>
      <c r="M47" s="44">
        <v>0</v>
      </c>
      <c r="N47" s="49">
        <v>0</v>
      </c>
      <c r="O47" s="44">
        <v>0</v>
      </c>
      <c r="P47" s="60">
        <v>0</v>
      </c>
      <c r="Q47" s="44">
        <v>0</v>
      </c>
      <c r="R47" s="48">
        <v>0</v>
      </c>
      <c r="S47" s="44">
        <v>0</v>
      </c>
      <c r="T47" s="48">
        <v>0</v>
      </c>
      <c r="U47" s="109">
        <f t="shared" si="2"/>
        <v>0</v>
      </c>
      <c r="V47" s="110">
        <f t="shared" si="3"/>
        <v>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2:22" ht="21" customHeight="1">
      <c r="B48" s="114" t="str">
        <f t="shared" si="4"/>
        <v>EKG</v>
      </c>
      <c r="C48" s="44">
        <v>0</v>
      </c>
      <c r="D48" s="48">
        <v>1</v>
      </c>
      <c r="E48" s="44">
        <v>1</v>
      </c>
      <c r="F48" s="48">
        <v>0</v>
      </c>
      <c r="G48" s="44">
        <v>0</v>
      </c>
      <c r="H48" s="49">
        <v>0</v>
      </c>
      <c r="I48" s="44">
        <v>0</v>
      </c>
      <c r="J48" s="49">
        <v>0</v>
      </c>
      <c r="K48" s="44">
        <v>0</v>
      </c>
      <c r="L48" s="49">
        <v>0</v>
      </c>
      <c r="M48" s="44">
        <v>0</v>
      </c>
      <c r="N48" s="49">
        <v>0</v>
      </c>
      <c r="O48" s="44">
        <v>0</v>
      </c>
      <c r="P48" s="60">
        <v>0</v>
      </c>
      <c r="Q48" s="44">
        <v>0</v>
      </c>
      <c r="R48" s="48">
        <v>0</v>
      </c>
      <c r="S48" s="44">
        <v>0</v>
      </c>
      <c r="T48" s="48">
        <v>0</v>
      </c>
      <c r="U48" s="109">
        <f t="shared" si="2"/>
        <v>1</v>
      </c>
      <c r="V48" s="110">
        <f t="shared" si="3"/>
        <v>1</v>
      </c>
    </row>
    <row r="49" spans="2:22" ht="21" customHeight="1">
      <c r="B49" s="114" t="str">
        <f t="shared" si="4"/>
        <v>Endoskopie</v>
      </c>
      <c r="C49" s="44">
        <v>0</v>
      </c>
      <c r="D49" s="48">
        <v>0</v>
      </c>
      <c r="E49" s="44">
        <v>1</v>
      </c>
      <c r="F49" s="48">
        <v>0</v>
      </c>
      <c r="G49" s="44">
        <v>1</v>
      </c>
      <c r="H49" s="49">
        <v>0</v>
      </c>
      <c r="I49" s="44">
        <v>0</v>
      </c>
      <c r="J49" s="49">
        <v>0</v>
      </c>
      <c r="K49" s="44">
        <v>0</v>
      </c>
      <c r="L49" s="49">
        <v>0</v>
      </c>
      <c r="M49" s="44">
        <v>0</v>
      </c>
      <c r="N49" s="49">
        <v>0</v>
      </c>
      <c r="O49" s="44">
        <v>0</v>
      </c>
      <c r="P49" s="60">
        <v>0</v>
      </c>
      <c r="Q49" s="44">
        <v>0</v>
      </c>
      <c r="R49" s="48">
        <v>0</v>
      </c>
      <c r="S49" s="44">
        <v>0</v>
      </c>
      <c r="T49" s="48">
        <v>0</v>
      </c>
      <c r="U49" s="109">
        <f t="shared" si="2"/>
        <v>2</v>
      </c>
      <c r="V49" s="110">
        <f t="shared" si="3"/>
        <v>0</v>
      </c>
    </row>
    <row r="50" spans="2:22" ht="21" customHeight="1">
      <c r="B50" s="114" t="str">
        <f t="shared" si="4"/>
        <v>Intern Station</v>
      </c>
      <c r="C50" s="44">
        <v>1</v>
      </c>
      <c r="D50" s="48">
        <v>2</v>
      </c>
      <c r="E50" s="44">
        <v>3</v>
      </c>
      <c r="F50" s="48">
        <v>5</v>
      </c>
      <c r="G50" s="44">
        <v>0</v>
      </c>
      <c r="H50" s="49">
        <v>1</v>
      </c>
      <c r="I50" s="44">
        <v>1</v>
      </c>
      <c r="J50" s="49">
        <v>0</v>
      </c>
      <c r="K50" s="44">
        <v>1</v>
      </c>
      <c r="L50" s="49">
        <v>4</v>
      </c>
      <c r="M50" s="44">
        <v>1</v>
      </c>
      <c r="N50" s="49">
        <v>1</v>
      </c>
      <c r="O50" s="44">
        <v>1</v>
      </c>
      <c r="P50" s="60">
        <v>0</v>
      </c>
      <c r="Q50" s="44">
        <v>0</v>
      </c>
      <c r="R50" s="48">
        <v>0</v>
      </c>
      <c r="S50" s="44">
        <v>0</v>
      </c>
      <c r="T50" s="48">
        <v>0</v>
      </c>
      <c r="U50" s="109">
        <f t="shared" si="2"/>
        <v>8</v>
      </c>
      <c r="V50" s="110">
        <f t="shared" si="3"/>
        <v>13</v>
      </c>
    </row>
    <row r="51" spans="2:22" ht="21" customHeight="1">
      <c r="B51" s="114" t="str">
        <f t="shared" si="4"/>
        <v>Küche</v>
      </c>
      <c r="C51" s="44">
        <v>0</v>
      </c>
      <c r="D51" s="48">
        <v>0</v>
      </c>
      <c r="E51" s="44">
        <v>0</v>
      </c>
      <c r="F51" s="48">
        <v>0</v>
      </c>
      <c r="G51" s="44">
        <v>0</v>
      </c>
      <c r="H51" s="49">
        <v>0</v>
      </c>
      <c r="I51" s="44">
        <v>0</v>
      </c>
      <c r="J51" s="49">
        <v>1</v>
      </c>
      <c r="K51" s="44">
        <v>0</v>
      </c>
      <c r="L51" s="49">
        <v>0</v>
      </c>
      <c r="M51" s="44">
        <v>0</v>
      </c>
      <c r="N51" s="49">
        <v>0</v>
      </c>
      <c r="O51" s="44">
        <v>0</v>
      </c>
      <c r="P51" s="60">
        <v>0</v>
      </c>
      <c r="Q51" s="44">
        <v>0</v>
      </c>
      <c r="R51" s="48">
        <v>0</v>
      </c>
      <c r="S51" s="44">
        <v>0</v>
      </c>
      <c r="T51" s="48">
        <v>0</v>
      </c>
      <c r="U51" s="109">
        <f t="shared" si="2"/>
        <v>0</v>
      </c>
      <c r="V51" s="110">
        <f t="shared" si="3"/>
        <v>1</v>
      </c>
    </row>
    <row r="52" spans="2:22" ht="21" customHeight="1">
      <c r="B52" s="114" t="str">
        <f t="shared" si="4"/>
        <v>Labor</v>
      </c>
      <c r="C52" s="44">
        <v>0</v>
      </c>
      <c r="D52" s="48">
        <v>0</v>
      </c>
      <c r="E52" s="44">
        <v>2</v>
      </c>
      <c r="F52" s="48">
        <v>0</v>
      </c>
      <c r="G52" s="44">
        <v>4</v>
      </c>
      <c r="H52" s="49">
        <v>0</v>
      </c>
      <c r="I52" s="44">
        <v>5</v>
      </c>
      <c r="J52" s="49">
        <v>2</v>
      </c>
      <c r="K52" s="44">
        <v>0</v>
      </c>
      <c r="L52" s="49">
        <v>0</v>
      </c>
      <c r="M52" s="44">
        <v>0</v>
      </c>
      <c r="N52" s="49">
        <v>0</v>
      </c>
      <c r="O52" s="44">
        <v>2</v>
      </c>
      <c r="P52" s="60">
        <v>2</v>
      </c>
      <c r="Q52" s="44">
        <v>1</v>
      </c>
      <c r="R52" s="48">
        <v>2</v>
      </c>
      <c r="S52" s="44">
        <v>1</v>
      </c>
      <c r="T52" s="48">
        <v>0</v>
      </c>
      <c r="U52" s="109">
        <f t="shared" si="2"/>
        <v>15</v>
      </c>
      <c r="V52" s="110">
        <f t="shared" si="3"/>
        <v>6</v>
      </c>
    </row>
    <row r="53" spans="2:22" ht="21" customHeight="1">
      <c r="B53" s="114" t="str">
        <f t="shared" si="4"/>
        <v>Pforte</v>
      </c>
      <c r="C53" s="44">
        <v>0</v>
      </c>
      <c r="D53" s="48">
        <v>0</v>
      </c>
      <c r="E53" s="44">
        <v>0</v>
      </c>
      <c r="F53" s="48">
        <v>0</v>
      </c>
      <c r="G53" s="44">
        <v>0</v>
      </c>
      <c r="H53" s="49">
        <v>0</v>
      </c>
      <c r="I53" s="44">
        <v>0</v>
      </c>
      <c r="J53" s="49">
        <v>1</v>
      </c>
      <c r="K53" s="44">
        <v>1</v>
      </c>
      <c r="L53" s="49">
        <v>1</v>
      </c>
      <c r="M53" s="44">
        <v>0</v>
      </c>
      <c r="N53" s="49">
        <v>1</v>
      </c>
      <c r="O53" s="44">
        <v>0</v>
      </c>
      <c r="P53" s="60">
        <v>1</v>
      </c>
      <c r="Q53" s="44">
        <v>0</v>
      </c>
      <c r="R53" s="48">
        <v>0</v>
      </c>
      <c r="S53" s="44">
        <v>0</v>
      </c>
      <c r="T53" s="48">
        <v>0</v>
      </c>
      <c r="U53" s="109">
        <f t="shared" si="2"/>
        <v>1</v>
      </c>
      <c r="V53" s="110">
        <f t="shared" si="3"/>
        <v>4</v>
      </c>
    </row>
    <row r="54" spans="2:22" ht="21" customHeight="1">
      <c r="B54" s="114" t="str">
        <f t="shared" si="4"/>
        <v>Rettungsstelle</v>
      </c>
      <c r="C54" s="50">
        <v>0</v>
      </c>
      <c r="D54" s="51">
        <v>0</v>
      </c>
      <c r="E54" s="50">
        <v>2</v>
      </c>
      <c r="F54" s="51">
        <v>0</v>
      </c>
      <c r="G54" s="50">
        <v>1</v>
      </c>
      <c r="H54" s="52">
        <v>0</v>
      </c>
      <c r="I54" s="50">
        <v>1</v>
      </c>
      <c r="J54" s="52">
        <v>0</v>
      </c>
      <c r="K54" s="50">
        <v>0</v>
      </c>
      <c r="L54" s="52">
        <v>0</v>
      </c>
      <c r="M54" s="50">
        <v>0</v>
      </c>
      <c r="N54" s="52">
        <v>0</v>
      </c>
      <c r="O54" s="50">
        <v>0</v>
      </c>
      <c r="P54" s="63">
        <v>0</v>
      </c>
      <c r="Q54" s="50">
        <v>0</v>
      </c>
      <c r="R54" s="51">
        <v>0</v>
      </c>
      <c r="S54" s="50">
        <v>0</v>
      </c>
      <c r="T54" s="51">
        <v>0</v>
      </c>
      <c r="U54" s="109">
        <f t="shared" si="2"/>
        <v>4</v>
      </c>
      <c r="V54" s="110">
        <f t="shared" si="3"/>
        <v>0</v>
      </c>
    </row>
    <row r="55" spans="2:22" ht="21" customHeight="1">
      <c r="B55" s="114" t="str">
        <f t="shared" si="4"/>
        <v>Röntgen</v>
      </c>
      <c r="C55" s="44">
        <v>3</v>
      </c>
      <c r="D55" s="48">
        <v>0</v>
      </c>
      <c r="E55" s="44">
        <v>3</v>
      </c>
      <c r="F55" s="48">
        <v>2</v>
      </c>
      <c r="G55" s="44">
        <v>1</v>
      </c>
      <c r="H55" s="49">
        <v>0</v>
      </c>
      <c r="I55" s="44">
        <v>0</v>
      </c>
      <c r="J55" s="49">
        <v>0</v>
      </c>
      <c r="K55" s="44">
        <v>0</v>
      </c>
      <c r="L55" s="49">
        <v>0</v>
      </c>
      <c r="M55" s="44">
        <v>1</v>
      </c>
      <c r="N55" s="49">
        <v>0</v>
      </c>
      <c r="O55" s="44">
        <v>3</v>
      </c>
      <c r="P55" s="60">
        <v>0</v>
      </c>
      <c r="Q55" s="44">
        <v>0</v>
      </c>
      <c r="R55" s="48">
        <v>0</v>
      </c>
      <c r="S55" s="44">
        <v>0</v>
      </c>
      <c r="T55" s="48">
        <v>0</v>
      </c>
      <c r="U55" s="109">
        <f t="shared" si="2"/>
        <v>11</v>
      </c>
      <c r="V55" s="110">
        <f t="shared" si="3"/>
        <v>2</v>
      </c>
    </row>
    <row r="56" spans="2:22" ht="21" customHeight="1">
      <c r="B56" s="114" t="str">
        <f t="shared" si="4"/>
        <v>Sonographie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5">
        <v>0</v>
      </c>
      <c r="I56" s="53">
        <v>0</v>
      </c>
      <c r="J56" s="55">
        <v>0</v>
      </c>
      <c r="K56" s="53">
        <v>0</v>
      </c>
      <c r="L56" s="55">
        <v>0</v>
      </c>
      <c r="M56" s="53">
        <v>0</v>
      </c>
      <c r="N56" s="55">
        <v>0</v>
      </c>
      <c r="O56" s="53">
        <v>0</v>
      </c>
      <c r="P56" s="64">
        <v>0</v>
      </c>
      <c r="Q56" s="53">
        <v>0</v>
      </c>
      <c r="R56" s="54">
        <v>0</v>
      </c>
      <c r="S56" s="53">
        <v>0</v>
      </c>
      <c r="T56" s="54">
        <v>0</v>
      </c>
      <c r="U56" s="109">
        <f t="shared" si="2"/>
        <v>0</v>
      </c>
      <c r="V56" s="110">
        <f t="shared" si="3"/>
        <v>0</v>
      </c>
    </row>
    <row r="57" spans="2:22" ht="21" customHeight="1">
      <c r="B57" s="114" t="str">
        <f t="shared" si="4"/>
        <v>Sonstige</v>
      </c>
      <c r="C57" s="44">
        <v>8</v>
      </c>
      <c r="D57" s="48">
        <v>0</v>
      </c>
      <c r="E57" s="44">
        <v>3</v>
      </c>
      <c r="F57" s="48">
        <v>3</v>
      </c>
      <c r="G57" s="44">
        <v>3</v>
      </c>
      <c r="H57" s="49">
        <v>1</v>
      </c>
      <c r="I57" s="44">
        <v>1</v>
      </c>
      <c r="J57" s="49">
        <v>0</v>
      </c>
      <c r="K57" s="44">
        <v>2</v>
      </c>
      <c r="L57" s="49">
        <v>1</v>
      </c>
      <c r="M57" s="44">
        <v>6</v>
      </c>
      <c r="N57" s="49">
        <v>1</v>
      </c>
      <c r="O57" s="44">
        <v>2</v>
      </c>
      <c r="P57" s="60">
        <v>1</v>
      </c>
      <c r="Q57" s="44">
        <v>2</v>
      </c>
      <c r="R57" s="48">
        <v>0</v>
      </c>
      <c r="S57" s="44">
        <v>0</v>
      </c>
      <c r="T57" s="48">
        <v>0</v>
      </c>
      <c r="U57" s="109">
        <f t="shared" si="2"/>
        <v>27</v>
      </c>
      <c r="V57" s="110">
        <f t="shared" si="3"/>
        <v>7</v>
      </c>
    </row>
    <row r="58" spans="2:22" ht="21" customHeight="1" thickBot="1">
      <c r="B58" s="114" t="str">
        <f t="shared" si="4"/>
        <v>Verwaltung</v>
      </c>
      <c r="C58" s="56">
        <v>0</v>
      </c>
      <c r="D58" s="57">
        <v>0</v>
      </c>
      <c r="E58" s="56">
        <v>0</v>
      </c>
      <c r="F58" s="57">
        <v>0</v>
      </c>
      <c r="G58" s="56">
        <v>0</v>
      </c>
      <c r="H58" s="58">
        <v>0</v>
      </c>
      <c r="I58" s="56">
        <v>0</v>
      </c>
      <c r="J58" s="58">
        <v>0</v>
      </c>
      <c r="K58" s="56">
        <v>0</v>
      </c>
      <c r="L58" s="58">
        <v>0</v>
      </c>
      <c r="M58" s="56">
        <v>0</v>
      </c>
      <c r="N58" s="58">
        <v>0</v>
      </c>
      <c r="O58" s="56">
        <v>0</v>
      </c>
      <c r="P58" s="65">
        <v>0</v>
      </c>
      <c r="Q58" s="56">
        <v>0</v>
      </c>
      <c r="R58" s="57">
        <v>0</v>
      </c>
      <c r="S58" s="56">
        <v>0</v>
      </c>
      <c r="T58" s="57">
        <v>0</v>
      </c>
      <c r="U58" s="109">
        <f t="shared" si="2"/>
        <v>0</v>
      </c>
      <c r="V58" s="110">
        <f t="shared" si="3"/>
        <v>0</v>
      </c>
    </row>
    <row r="59" spans="2:22" ht="21" customHeight="1">
      <c r="B59" s="95" t="str">
        <f t="shared" si="4"/>
        <v>Eingehende Anrufe</v>
      </c>
      <c r="C59" s="95">
        <f>SUM(C38:C58)</f>
        <v>13</v>
      </c>
      <c r="D59" s="96"/>
      <c r="E59" s="95">
        <f>SUM(E38:E58)</f>
        <v>20</v>
      </c>
      <c r="F59" s="97"/>
      <c r="G59" s="95">
        <f>SUM(G38:G58)</f>
        <v>12</v>
      </c>
      <c r="H59" s="97"/>
      <c r="I59" s="95">
        <f>SUM(I38:I58)</f>
        <v>10</v>
      </c>
      <c r="J59" s="98"/>
      <c r="K59" s="95">
        <f>SUM(K38:K58)</f>
        <v>6</v>
      </c>
      <c r="L59" s="97"/>
      <c r="M59" s="95">
        <f>SUM(M38:M58)</f>
        <v>15</v>
      </c>
      <c r="N59" s="96"/>
      <c r="O59" s="95">
        <f>SUM(O38:O58)</f>
        <v>13</v>
      </c>
      <c r="P59" s="96"/>
      <c r="Q59" s="95">
        <f>SUM(Q38:Q58)</f>
        <v>3</v>
      </c>
      <c r="R59" s="98"/>
      <c r="S59" s="95">
        <f>SUM(S38:S58)</f>
        <v>3</v>
      </c>
      <c r="T59" s="97"/>
      <c r="U59" s="124">
        <f>SUM(U38:U58)</f>
        <v>95</v>
      </c>
      <c r="V59" s="125"/>
    </row>
    <row r="60" spans="2:22" ht="21" customHeight="1" thickBot="1">
      <c r="B60" s="100" t="str">
        <f t="shared" si="4"/>
        <v>Ausgehende Anrufe</v>
      </c>
      <c r="C60" s="100"/>
      <c r="D60" s="101">
        <f>SUM(D38:D58)</f>
        <v>3</v>
      </c>
      <c r="E60" s="100"/>
      <c r="F60" s="102">
        <f>SUM(F38:F58)</f>
        <v>11</v>
      </c>
      <c r="G60" s="100"/>
      <c r="H60" s="102">
        <f>SUM(H38:H58)</f>
        <v>2</v>
      </c>
      <c r="I60" s="100"/>
      <c r="J60" s="103">
        <f>SUM(J38:J58)</f>
        <v>8</v>
      </c>
      <c r="K60" s="100"/>
      <c r="L60" s="102">
        <f>SUM(L38:L59)</f>
        <v>9</v>
      </c>
      <c r="M60" s="100"/>
      <c r="N60" s="101">
        <f>SUM(N38:N59)</f>
        <v>6</v>
      </c>
      <c r="O60" s="100"/>
      <c r="P60" s="101">
        <f>SUM(P38:P59)</f>
        <v>6</v>
      </c>
      <c r="Q60" s="100"/>
      <c r="R60" s="103">
        <f>SUM(R38:R59)</f>
        <v>2</v>
      </c>
      <c r="S60" s="100"/>
      <c r="T60" s="102">
        <f>SUM(T38:T59)</f>
        <v>2</v>
      </c>
      <c r="U60" s="126">
        <f>SUM(V38:V58)</f>
        <v>49</v>
      </c>
      <c r="V60" s="127"/>
    </row>
    <row r="61" spans="2:22" ht="21" customHeight="1" thickBot="1">
      <c r="B61" s="117" t="str">
        <f t="shared" si="4"/>
        <v>Anrufe GESAMT</v>
      </c>
      <c r="C61" s="128">
        <f>SUM(C59:D60)</f>
        <v>16</v>
      </c>
      <c r="D61" s="129"/>
      <c r="E61" s="128">
        <f>SUM(E59:F60)</f>
        <v>31</v>
      </c>
      <c r="F61" s="129"/>
      <c r="G61" s="128">
        <f>SUM(G59:H60)</f>
        <v>14</v>
      </c>
      <c r="H61" s="129"/>
      <c r="I61" s="128">
        <f>SUM(I59:J60)</f>
        <v>18</v>
      </c>
      <c r="J61" s="129"/>
      <c r="K61" s="128">
        <f>SUM(K59:L60)</f>
        <v>15</v>
      </c>
      <c r="L61" s="129"/>
      <c r="M61" s="128">
        <f>SUM(M59:N60)</f>
        <v>21</v>
      </c>
      <c r="N61" s="129"/>
      <c r="O61" s="128">
        <f>SUM(O59:P60)</f>
        <v>19</v>
      </c>
      <c r="P61" s="129"/>
      <c r="Q61" s="128">
        <f>SUM(Q59:R60)</f>
        <v>5</v>
      </c>
      <c r="R61" s="129"/>
      <c r="S61" s="128">
        <f>SUM(S59:T60)</f>
        <v>5</v>
      </c>
      <c r="T61" s="129"/>
      <c r="U61" s="18"/>
      <c r="V61" s="18"/>
    </row>
    <row r="62" ht="13.5" customHeight="1"/>
    <row r="63" ht="13.5" customHeight="1"/>
    <row r="64" spans="2:47" s="28" customFormat="1" ht="26.25" customHeight="1">
      <c r="B64" s="1" t="s">
        <v>51</v>
      </c>
      <c r="C64" s="1"/>
      <c r="D64"/>
      <c r="E64"/>
      <c r="F64" s="26"/>
      <c r="G64"/>
      <c r="H64"/>
      <c r="I64" s="27"/>
      <c r="L64" s="18"/>
      <c r="M64" s="18"/>
      <c r="N64" s="18"/>
      <c r="O64" s="18"/>
      <c r="P64" s="18"/>
      <c r="Q64" s="13"/>
      <c r="R64" s="119" t="s">
        <v>64</v>
      </c>
      <c r="S64" s="121" t="s">
        <v>65</v>
      </c>
      <c r="T64" s="120"/>
      <c r="U64" s="120"/>
      <c r="V64" s="43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ht="13.5" customHeight="1" thickBot="1"/>
    <row r="66" spans="2:22" ht="24.75" customHeight="1" thickBot="1">
      <c r="B66" s="73" t="s">
        <v>56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18" customHeight="1" thickBot="1">
      <c r="B67" s="130" t="s">
        <v>53</v>
      </c>
      <c r="C67" s="122" t="s">
        <v>40</v>
      </c>
      <c r="D67" s="129"/>
      <c r="E67" s="122" t="s">
        <v>41</v>
      </c>
      <c r="F67" s="129"/>
      <c r="G67" s="122" t="s">
        <v>42</v>
      </c>
      <c r="H67" s="129"/>
      <c r="I67" s="122" t="s">
        <v>43</v>
      </c>
      <c r="J67" s="129"/>
      <c r="K67" s="122" t="s">
        <v>44</v>
      </c>
      <c r="L67" s="129"/>
      <c r="M67" s="122" t="s">
        <v>45</v>
      </c>
      <c r="N67" s="129"/>
      <c r="O67" s="122" t="s">
        <v>46</v>
      </c>
      <c r="P67" s="129"/>
      <c r="Q67" s="122" t="s">
        <v>47</v>
      </c>
      <c r="R67" s="129"/>
      <c r="S67" s="122" t="s">
        <v>24</v>
      </c>
      <c r="T67" s="129"/>
      <c r="U67" s="122" t="s">
        <v>57</v>
      </c>
      <c r="V67" s="123"/>
    </row>
    <row r="68" spans="2:22" ht="18" customHeight="1" thickBot="1">
      <c r="B68" s="131"/>
      <c r="C68" s="107" t="s">
        <v>19</v>
      </c>
      <c r="D68" s="111" t="s">
        <v>20</v>
      </c>
      <c r="E68" s="107" t="s">
        <v>19</v>
      </c>
      <c r="F68" s="76" t="s">
        <v>20</v>
      </c>
      <c r="G68" s="107" t="s">
        <v>19</v>
      </c>
      <c r="H68" s="76" t="s">
        <v>20</v>
      </c>
      <c r="I68" s="107" t="s">
        <v>19</v>
      </c>
      <c r="J68" s="112" t="s">
        <v>20</v>
      </c>
      <c r="K68" s="113" t="s">
        <v>19</v>
      </c>
      <c r="L68" s="76" t="s">
        <v>20</v>
      </c>
      <c r="M68" s="107" t="s">
        <v>19</v>
      </c>
      <c r="N68" s="76" t="s">
        <v>20</v>
      </c>
      <c r="O68" s="107" t="s">
        <v>19</v>
      </c>
      <c r="P68" s="76" t="s">
        <v>20</v>
      </c>
      <c r="Q68" s="107" t="s">
        <v>19</v>
      </c>
      <c r="R68" s="76" t="s">
        <v>20</v>
      </c>
      <c r="S68" s="107" t="s">
        <v>19</v>
      </c>
      <c r="T68" s="76" t="s">
        <v>20</v>
      </c>
      <c r="U68" s="107" t="s">
        <v>19</v>
      </c>
      <c r="V68" s="108" t="s">
        <v>20</v>
      </c>
    </row>
    <row r="69" spans="2:22" ht="21" customHeight="1">
      <c r="B69" s="114" t="str">
        <f>B7</f>
        <v>Andere Station</v>
      </c>
      <c r="C69" s="44">
        <v>0</v>
      </c>
      <c r="D69" s="45">
        <v>0</v>
      </c>
      <c r="E69" s="46">
        <v>0</v>
      </c>
      <c r="F69" s="47">
        <v>0</v>
      </c>
      <c r="G69" s="46">
        <v>1</v>
      </c>
      <c r="H69" s="47">
        <v>0</v>
      </c>
      <c r="I69" s="46">
        <v>0</v>
      </c>
      <c r="J69" s="47">
        <v>0</v>
      </c>
      <c r="K69" s="46">
        <v>0</v>
      </c>
      <c r="L69" s="47">
        <v>0</v>
      </c>
      <c r="M69" s="46">
        <v>1</v>
      </c>
      <c r="N69" s="47">
        <v>0</v>
      </c>
      <c r="O69" s="46">
        <v>0</v>
      </c>
      <c r="P69" s="47">
        <v>0</v>
      </c>
      <c r="Q69" s="46">
        <v>0</v>
      </c>
      <c r="R69" s="45">
        <v>0</v>
      </c>
      <c r="S69" s="46">
        <v>1</v>
      </c>
      <c r="T69" s="45">
        <v>0</v>
      </c>
      <c r="U69" s="109">
        <f aca="true" t="shared" si="5" ref="U69:U89">SUM(C69,E69,G69,I69,K69,M69,O69,Q69,S69)</f>
        <v>3</v>
      </c>
      <c r="V69" s="110">
        <f aca="true" t="shared" si="6" ref="V69:V89">SUM(D69,F69,H69,J69,L69,N69,P69,R69,T69)</f>
        <v>0</v>
      </c>
    </row>
    <row r="70" spans="2:22" ht="21" customHeight="1">
      <c r="B70" s="114" t="str">
        <f aca="true" t="shared" si="7" ref="B70:B92">B8</f>
        <v>Angehörige</v>
      </c>
      <c r="C70" s="44">
        <v>0</v>
      </c>
      <c r="D70" s="48">
        <v>0</v>
      </c>
      <c r="E70" s="44">
        <v>0</v>
      </c>
      <c r="F70" s="49">
        <v>0</v>
      </c>
      <c r="G70" s="44">
        <v>0</v>
      </c>
      <c r="H70" s="49">
        <v>0</v>
      </c>
      <c r="I70" s="44">
        <v>0</v>
      </c>
      <c r="J70" s="49">
        <v>0</v>
      </c>
      <c r="K70" s="44">
        <v>0</v>
      </c>
      <c r="L70" s="49">
        <v>0</v>
      </c>
      <c r="M70" s="44">
        <v>0</v>
      </c>
      <c r="N70" s="49">
        <v>0</v>
      </c>
      <c r="O70" s="44">
        <v>0</v>
      </c>
      <c r="P70" s="49">
        <v>0</v>
      </c>
      <c r="Q70" s="44">
        <v>0</v>
      </c>
      <c r="R70" s="48">
        <v>0</v>
      </c>
      <c r="S70" s="44">
        <v>0</v>
      </c>
      <c r="T70" s="48">
        <v>0</v>
      </c>
      <c r="U70" s="109">
        <f t="shared" si="5"/>
        <v>0</v>
      </c>
      <c r="V70" s="110">
        <f t="shared" si="6"/>
        <v>0</v>
      </c>
    </row>
    <row r="71" spans="2:22" ht="21" customHeight="1">
      <c r="B71" s="114" t="str">
        <f t="shared" si="7"/>
        <v>Apotheke</v>
      </c>
      <c r="C71" s="44">
        <v>0</v>
      </c>
      <c r="D71" s="48">
        <v>0</v>
      </c>
      <c r="E71" s="44">
        <v>0</v>
      </c>
      <c r="F71" s="49">
        <v>0</v>
      </c>
      <c r="G71" s="44">
        <v>0</v>
      </c>
      <c r="H71" s="49">
        <v>0</v>
      </c>
      <c r="I71" s="44">
        <v>0</v>
      </c>
      <c r="J71" s="49">
        <v>0</v>
      </c>
      <c r="K71" s="44">
        <v>0</v>
      </c>
      <c r="L71" s="49">
        <v>0</v>
      </c>
      <c r="M71" s="44">
        <v>0</v>
      </c>
      <c r="N71" s="49">
        <v>0</v>
      </c>
      <c r="O71" s="44">
        <v>0</v>
      </c>
      <c r="P71" s="49">
        <v>0</v>
      </c>
      <c r="Q71" s="44">
        <v>0</v>
      </c>
      <c r="R71" s="48">
        <v>0</v>
      </c>
      <c r="S71" s="44">
        <v>0</v>
      </c>
      <c r="T71" s="48">
        <v>0</v>
      </c>
      <c r="U71" s="109">
        <f t="shared" si="5"/>
        <v>0</v>
      </c>
      <c r="V71" s="110">
        <f t="shared" si="6"/>
        <v>0</v>
      </c>
    </row>
    <row r="72" spans="2:22" ht="21" customHeight="1">
      <c r="B72" s="114" t="str">
        <f t="shared" si="7"/>
        <v>Archiv</v>
      </c>
      <c r="C72" s="44">
        <v>0</v>
      </c>
      <c r="D72" s="48">
        <v>0</v>
      </c>
      <c r="E72" s="44">
        <v>0</v>
      </c>
      <c r="F72" s="49">
        <v>0</v>
      </c>
      <c r="G72" s="44">
        <v>0</v>
      </c>
      <c r="H72" s="49">
        <v>0</v>
      </c>
      <c r="I72" s="44">
        <v>0</v>
      </c>
      <c r="J72" s="49">
        <v>0</v>
      </c>
      <c r="K72" s="44">
        <v>0</v>
      </c>
      <c r="L72" s="49">
        <v>0</v>
      </c>
      <c r="M72" s="44">
        <v>0</v>
      </c>
      <c r="N72" s="49">
        <v>0</v>
      </c>
      <c r="O72" s="44">
        <v>0</v>
      </c>
      <c r="P72" s="49">
        <v>0</v>
      </c>
      <c r="Q72" s="44">
        <v>0</v>
      </c>
      <c r="R72" s="48">
        <v>0</v>
      </c>
      <c r="S72" s="44">
        <v>0</v>
      </c>
      <c r="T72" s="48">
        <v>0</v>
      </c>
      <c r="U72" s="109">
        <f t="shared" si="5"/>
        <v>0</v>
      </c>
      <c r="V72" s="110">
        <f t="shared" si="6"/>
        <v>0</v>
      </c>
    </row>
    <row r="73" spans="2:22" ht="21" customHeight="1">
      <c r="B73" s="114" t="str">
        <f t="shared" si="7"/>
        <v>Ärzte Konsil</v>
      </c>
      <c r="C73" s="44">
        <v>0</v>
      </c>
      <c r="D73" s="48">
        <v>0</v>
      </c>
      <c r="E73" s="44">
        <v>0</v>
      </c>
      <c r="F73" s="49">
        <v>0</v>
      </c>
      <c r="G73" s="44">
        <v>0</v>
      </c>
      <c r="H73" s="49">
        <v>0</v>
      </c>
      <c r="I73" s="44">
        <v>0</v>
      </c>
      <c r="J73" s="49">
        <v>0</v>
      </c>
      <c r="K73" s="44">
        <v>0</v>
      </c>
      <c r="L73" s="49">
        <v>0</v>
      </c>
      <c r="M73" s="44">
        <v>0</v>
      </c>
      <c r="N73" s="49">
        <v>0</v>
      </c>
      <c r="O73" s="44">
        <v>0</v>
      </c>
      <c r="P73" s="49">
        <v>0</v>
      </c>
      <c r="Q73" s="44">
        <v>0</v>
      </c>
      <c r="R73" s="48">
        <v>0</v>
      </c>
      <c r="S73" s="44">
        <v>0</v>
      </c>
      <c r="T73" s="48">
        <v>0</v>
      </c>
      <c r="U73" s="109">
        <f t="shared" si="5"/>
        <v>0</v>
      </c>
      <c r="V73" s="110">
        <f t="shared" si="6"/>
        <v>0</v>
      </c>
    </row>
    <row r="74" spans="2:22" ht="21" customHeight="1">
      <c r="B74" s="114" t="str">
        <f t="shared" si="7"/>
        <v>Ärzte Station</v>
      </c>
      <c r="C74" s="44">
        <v>1</v>
      </c>
      <c r="D74" s="48">
        <v>3</v>
      </c>
      <c r="E74" s="44">
        <v>0</v>
      </c>
      <c r="F74" s="49">
        <v>0</v>
      </c>
      <c r="G74" s="44">
        <v>0</v>
      </c>
      <c r="H74" s="49">
        <v>1</v>
      </c>
      <c r="I74" s="44">
        <v>0</v>
      </c>
      <c r="J74" s="49">
        <v>0</v>
      </c>
      <c r="K74" s="44">
        <v>0</v>
      </c>
      <c r="L74" s="49">
        <v>0</v>
      </c>
      <c r="M74" s="44">
        <v>0</v>
      </c>
      <c r="N74" s="49">
        <v>0</v>
      </c>
      <c r="O74" s="44">
        <v>0</v>
      </c>
      <c r="P74" s="49">
        <v>0</v>
      </c>
      <c r="Q74" s="44">
        <v>0</v>
      </c>
      <c r="R74" s="48">
        <v>0</v>
      </c>
      <c r="S74" s="44">
        <v>0</v>
      </c>
      <c r="T74" s="48">
        <v>0</v>
      </c>
      <c r="U74" s="109">
        <f t="shared" si="5"/>
        <v>1</v>
      </c>
      <c r="V74" s="110">
        <f t="shared" si="6"/>
        <v>4</v>
      </c>
    </row>
    <row r="75" spans="2:22" ht="21" customHeight="1">
      <c r="B75" s="114" t="str">
        <f t="shared" si="7"/>
        <v>Aufnahme </v>
      </c>
      <c r="C75" s="44">
        <v>0</v>
      </c>
      <c r="D75" s="48">
        <v>0</v>
      </c>
      <c r="E75" s="44">
        <v>0</v>
      </c>
      <c r="F75" s="49">
        <v>0</v>
      </c>
      <c r="G75" s="44">
        <v>0</v>
      </c>
      <c r="H75" s="49">
        <v>0</v>
      </c>
      <c r="I75" s="44">
        <v>0</v>
      </c>
      <c r="J75" s="49">
        <v>0</v>
      </c>
      <c r="K75" s="44">
        <v>1</v>
      </c>
      <c r="L75" s="49">
        <v>0</v>
      </c>
      <c r="M75" s="44">
        <v>0</v>
      </c>
      <c r="N75" s="49">
        <v>0</v>
      </c>
      <c r="O75" s="44">
        <v>0</v>
      </c>
      <c r="P75" s="49">
        <v>0</v>
      </c>
      <c r="Q75" s="44">
        <v>0</v>
      </c>
      <c r="R75" s="48">
        <v>0</v>
      </c>
      <c r="S75" s="44">
        <v>0</v>
      </c>
      <c r="T75" s="48">
        <v>0</v>
      </c>
      <c r="U75" s="109">
        <f t="shared" si="5"/>
        <v>1</v>
      </c>
      <c r="V75" s="110">
        <f t="shared" si="6"/>
        <v>0</v>
      </c>
    </row>
    <row r="76" spans="2:22" ht="21" customHeight="1">
      <c r="B76" s="114" t="str">
        <f t="shared" si="7"/>
        <v>CT</v>
      </c>
      <c r="C76" s="44">
        <v>0</v>
      </c>
      <c r="D76" s="48">
        <v>0</v>
      </c>
      <c r="E76" s="44">
        <v>0</v>
      </c>
      <c r="F76" s="49">
        <v>0</v>
      </c>
      <c r="G76" s="44">
        <v>0</v>
      </c>
      <c r="H76" s="49">
        <v>0</v>
      </c>
      <c r="I76" s="44">
        <v>0</v>
      </c>
      <c r="J76" s="49">
        <v>0</v>
      </c>
      <c r="K76" s="44">
        <v>0</v>
      </c>
      <c r="L76" s="49">
        <v>0</v>
      </c>
      <c r="M76" s="44">
        <v>0</v>
      </c>
      <c r="N76" s="49">
        <v>0</v>
      </c>
      <c r="O76" s="44">
        <v>0</v>
      </c>
      <c r="P76" s="49">
        <v>0</v>
      </c>
      <c r="Q76" s="44">
        <v>0</v>
      </c>
      <c r="R76" s="48">
        <v>0</v>
      </c>
      <c r="S76" s="44">
        <v>0</v>
      </c>
      <c r="T76" s="48">
        <v>0</v>
      </c>
      <c r="U76" s="109">
        <f t="shared" si="5"/>
        <v>0</v>
      </c>
      <c r="V76" s="110">
        <f t="shared" si="6"/>
        <v>0</v>
      </c>
    </row>
    <row r="77" spans="2:22" ht="21" customHeight="1">
      <c r="B77" s="114" t="str">
        <f t="shared" si="7"/>
        <v>Einkauf</v>
      </c>
      <c r="C77" s="44">
        <v>0</v>
      </c>
      <c r="D77" s="48">
        <v>0</v>
      </c>
      <c r="E77" s="44">
        <v>0</v>
      </c>
      <c r="F77" s="49">
        <v>0</v>
      </c>
      <c r="G77" s="44">
        <v>0</v>
      </c>
      <c r="H77" s="49">
        <v>0</v>
      </c>
      <c r="I77" s="44">
        <v>0</v>
      </c>
      <c r="J77" s="49">
        <v>0</v>
      </c>
      <c r="K77" s="44">
        <v>0</v>
      </c>
      <c r="L77" s="49">
        <v>0</v>
      </c>
      <c r="M77" s="44">
        <v>0</v>
      </c>
      <c r="N77" s="49">
        <v>0</v>
      </c>
      <c r="O77" s="44">
        <v>0</v>
      </c>
      <c r="P77" s="49">
        <v>0</v>
      </c>
      <c r="Q77" s="44">
        <v>0</v>
      </c>
      <c r="R77" s="48">
        <v>0</v>
      </c>
      <c r="S77" s="44">
        <v>0</v>
      </c>
      <c r="T77" s="48">
        <v>0</v>
      </c>
      <c r="U77" s="109">
        <f t="shared" si="5"/>
        <v>0</v>
      </c>
      <c r="V77" s="110">
        <f t="shared" si="6"/>
        <v>0</v>
      </c>
    </row>
    <row r="78" spans="2:22" ht="21" customHeight="1">
      <c r="B78" s="114" t="str">
        <f t="shared" si="7"/>
        <v>Einweiser</v>
      </c>
      <c r="C78" s="44">
        <v>0</v>
      </c>
      <c r="D78" s="48">
        <v>0</v>
      </c>
      <c r="E78" s="44">
        <v>0</v>
      </c>
      <c r="F78" s="49">
        <v>0</v>
      </c>
      <c r="G78" s="44">
        <v>0</v>
      </c>
      <c r="H78" s="49">
        <v>0</v>
      </c>
      <c r="I78" s="44">
        <v>0</v>
      </c>
      <c r="J78" s="49">
        <v>0</v>
      </c>
      <c r="K78" s="44">
        <v>0</v>
      </c>
      <c r="L78" s="49">
        <v>0</v>
      </c>
      <c r="M78" s="44">
        <v>0</v>
      </c>
      <c r="N78" s="49">
        <v>0</v>
      </c>
      <c r="O78" s="44">
        <v>0</v>
      </c>
      <c r="P78" s="49">
        <v>0</v>
      </c>
      <c r="Q78" s="44">
        <v>0</v>
      </c>
      <c r="R78" s="48">
        <v>0</v>
      </c>
      <c r="S78" s="44">
        <v>0</v>
      </c>
      <c r="T78" s="48">
        <v>0</v>
      </c>
      <c r="U78" s="109">
        <f t="shared" si="5"/>
        <v>0</v>
      </c>
      <c r="V78" s="110">
        <f t="shared" si="6"/>
        <v>0</v>
      </c>
    </row>
    <row r="79" spans="2:22" ht="21" customHeight="1">
      <c r="B79" s="114" t="str">
        <f t="shared" si="7"/>
        <v>EKG</v>
      </c>
      <c r="C79" s="44">
        <v>0</v>
      </c>
      <c r="D79" s="48">
        <v>0</v>
      </c>
      <c r="E79" s="44">
        <v>0</v>
      </c>
      <c r="F79" s="49">
        <v>0</v>
      </c>
      <c r="G79" s="44">
        <v>0</v>
      </c>
      <c r="H79" s="49">
        <v>0</v>
      </c>
      <c r="I79" s="44">
        <v>0</v>
      </c>
      <c r="J79" s="49">
        <v>0</v>
      </c>
      <c r="K79" s="44">
        <v>0</v>
      </c>
      <c r="L79" s="49">
        <v>0</v>
      </c>
      <c r="M79" s="44">
        <v>0</v>
      </c>
      <c r="N79" s="49">
        <v>0</v>
      </c>
      <c r="O79" s="44">
        <v>0</v>
      </c>
      <c r="P79" s="49">
        <v>0</v>
      </c>
      <c r="Q79" s="44">
        <v>0</v>
      </c>
      <c r="R79" s="48">
        <v>0</v>
      </c>
      <c r="S79" s="44">
        <v>0</v>
      </c>
      <c r="T79" s="48">
        <v>0</v>
      </c>
      <c r="U79" s="109">
        <f t="shared" si="5"/>
        <v>0</v>
      </c>
      <c r="V79" s="110">
        <f t="shared" si="6"/>
        <v>0</v>
      </c>
    </row>
    <row r="80" spans="2:22" ht="21" customHeight="1">
      <c r="B80" s="114" t="str">
        <f t="shared" si="7"/>
        <v>Endoskopie</v>
      </c>
      <c r="C80" s="44">
        <v>0</v>
      </c>
      <c r="D80" s="48">
        <v>0</v>
      </c>
      <c r="E80" s="44">
        <v>0</v>
      </c>
      <c r="F80" s="49">
        <v>0</v>
      </c>
      <c r="G80" s="44">
        <v>0</v>
      </c>
      <c r="H80" s="49">
        <v>0</v>
      </c>
      <c r="I80" s="44">
        <v>0</v>
      </c>
      <c r="J80" s="49">
        <v>0</v>
      </c>
      <c r="K80" s="44">
        <v>0</v>
      </c>
      <c r="L80" s="49">
        <v>0</v>
      </c>
      <c r="M80" s="44">
        <v>0</v>
      </c>
      <c r="N80" s="49">
        <v>0</v>
      </c>
      <c r="O80" s="44">
        <v>0</v>
      </c>
      <c r="P80" s="49">
        <v>0</v>
      </c>
      <c r="Q80" s="44">
        <v>0</v>
      </c>
      <c r="R80" s="48">
        <v>0</v>
      </c>
      <c r="S80" s="44">
        <v>0</v>
      </c>
      <c r="T80" s="48">
        <v>0</v>
      </c>
      <c r="U80" s="109">
        <f t="shared" si="5"/>
        <v>0</v>
      </c>
      <c r="V80" s="110">
        <f t="shared" si="6"/>
        <v>0</v>
      </c>
    </row>
    <row r="81" spans="2:22" ht="21" customHeight="1">
      <c r="B81" s="114" t="str">
        <f t="shared" si="7"/>
        <v>Intern Station</v>
      </c>
      <c r="C81" s="44">
        <v>0</v>
      </c>
      <c r="D81" s="48">
        <v>0</v>
      </c>
      <c r="E81" s="44">
        <v>0</v>
      </c>
      <c r="F81" s="49">
        <v>0</v>
      </c>
      <c r="G81" s="44">
        <v>1</v>
      </c>
      <c r="H81" s="49">
        <v>1</v>
      </c>
      <c r="I81" s="44">
        <v>0</v>
      </c>
      <c r="J81" s="49">
        <v>0</v>
      </c>
      <c r="K81" s="44">
        <v>0</v>
      </c>
      <c r="L81" s="49">
        <v>0</v>
      </c>
      <c r="M81" s="44">
        <v>0</v>
      </c>
      <c r="N81" s="49">
        <v>0</v>
      </c>
      <c r="O81" s="44">
        <v>0</v>
      </c>
      <c r="P81" s="49">
        <v>0</v>
      </c>
      <c r="Q81" s="44">
        <v>0</v>
      </c>
      <c r="R81" s="48">
        <v>0</v>
      </c>
      <c r="S81" s="44">
        <v>0</v>
      </c>
      <c r="T81" s="48">
        <v>1</v>
      </c>
      <c r="U81" s="109">
        <f t="shared" si="5"/>
        <v>1</v>
      </c>
      <c r="V81" s="110">
        <f t="shared" si="6"/>
        <v>2</v>
      </c>
    </row>
    <row r="82" spans="2:22" ht="21" customHeight="1">
      <c r="B82" s="114" t="str">
        <f t="shared" si="7"/>
        <v>Küche</v>
      </c>
      <c r="C82" s="44">
        <v>0</v>
      </c>
      <c r="D82" s="48">
        <v>0</v>
      </c>
      <c r="E82" s="44">
        <v>0</v>
      </c>
      <c r="F82" s="49">
        <v>0</v>
      </c>
      <c r="G82" s="44">
        <v>0</v>
      </c>
      <c r="H82" s="49">
        <v>0</v>
      </c>
      <c r="I82" s="44">
        <v>0</v>
      </c>
      <c r="J82" s="49">
        <v>0</v>
      </c>
      <c r="K82" s="44">
        <v>0</v>
      </c>
      <c r="L82" s="49">
        <v>0</v>
      </c>
      <c r="M82" s="44">
        <v>0</v>
      </c>
      <c r="N82" s="49">
        <v>0</v>
      </c>
      <c r="O82" s="44">
        <v>0</v>
      </c>
      <c r="P82" s="49">
        <v>0</v>
      </c>
      <c r="Q82" s="44">
        <v>0</v>
      </c>
      <c r="R82" s="48">
        <v>0</v>
      </c>
      <c r="S82" s="44">
        <v>0</v>
      </c>
      <c r="T82" s="48">
        <v>0</v>
      </c>
      <c r="U82" s="109">
        <f t="shared" si="5"/>
        <v>0</v>
      </c>
      <c r="V82" s="110">
        <f t="shared" si="6"/>
        <v>0</v>
      </c>
    </row>
    <row r="83" spans="2:22" ht="21" customHeight="1">
      <c r="B83" s="114" t="str">
        <f t="shared" si="7"/>
        <v>Labor</v>
      </c>
      <c r="C83" s="44">
        <v>0</v>
      </c>
      <c r="D83" s="48">
        <v>0</v>
      </c>
      <c r="E83" s="44">
        <v>0</v>
      </c>
      <c r="F83" s="49">
        <v>0</v>
      </c>
      <c r="G83" s="44">
        <v>0</v>
      </c>
      <c r="H83" s="49">
        <v>0</v>
      </c>
      <c r="I83" s="44">
        <v>0</v>
      </c>
      <c r="J83" s="49">
        <v>0</v>
      </c>
      <c r="K83" s="44">
        <v>0</v>
      </c>
      <c r="L83" s="49">
        <v>0</v>
      </c>
      <c r="M83" s="44">
        <v>0</v>
      </c>
      <c r="N83" s="49">
        <v>0</v>
      </c>
      <c r="O83" s="44">
        <v>0</v>
      </c>
      <c r="P83" s="49">
        <v>0</v>
      </c>
      <c r="Q83" s="44">
        <v>0</v>
      </c>
      <c r="R83" s="48">
        <v>0</v>
      </c>
      <c r="S83" s="44">
        <v>0</v>
      </c>
      <c r="T83" s="48">
        <v>0</v>
      </c>
      <c r="U83" s="109">
        <f t="shared" si="5"/>
        <v>0</v>
      </c>
      <c r="V83" s="110">
        <f t="shared" si="6"/>
        <v>0</v>
      </c>
    </row>
    <row r="84" spans="2:22" ht="21" customHeight="1">
      <c r="B84" s="114" t="str">
        <f t="shared" si="7"/>
        <v>Pforte</v>
      </c>
      <c r="C84" s="44">
        <v>0</v>
      </c>
      <c r="D84" s="48">
        <v>0</v>
      </c>
      <c r="E84" s="44">
        <v>0</v>
      </c>
      <c r="F84" s="49">
        <v>0</v>
      </c>
      <c r="G84" s="44">
        <v>0</v>
      </c>
      <c r="H84" s="49">
        <v>0</v>
      </c>
      <c r="I84" s="44">
        <v>0</v>
      </c>
      <c r="J84" s="49">
        <v>0</v>
      </c>
      <c r="K84" s="44">
        <v>0</v>
      </c>
      <c r="L84" s="49">
        <v>0</v>
      </c>
      <c r="M84" s="44">
        <v>0</v>
      </c>
      <c r="N84" s="49">
        <v>0</v>
      </c>
      <c r="O84" s="44">
        <v>0</v>
      </c>
      <c r="P84" s="49">
        <v>0</v>
      </c>
      <c r="Q84" s="44">
        <v>0</v>
      </c>
      <c r="R84" s="48">
        <v>0</v>
      </c>
      <c r="S84" s="44">
        <v>0</v>
      </c>
      <c r="T84" s="48">
        <v>0</v>
      </c>
      <c r="U84" s="109">
        <f t="shared" si="5"/>
        <v>0</v>
      </c>
      <c r="V84" s="110">
        <f t="shared" si="6"/>
        <v>0</v>
      </c>
    </row>
    <row r="85" spans="2:22" ht="21" customHeight="1">
      <c r="B85" s="114" t="str">
        <f t="shared" si="7"/>
        <v>Rettungsstelle</v>
      </c>
      <c r="C85" s="50">
        <v>0</v>
      </c>
      <c r="D85" s="51">
        <v>0</v>
      </c>
      <c r="E85" s="50">
        <v>0</v>
      </c>
      <c r="F85" s="52">
        <v>0</v>
      </c>
      <c r="G85" s="50">
        <v>0</v>
      </c>
      <c r="H85" s="52">
        <v>0</v>
      </c>
      <c r="I85" s="50">
        <v>0</v>
      </c>
      <c r="J85" s="52">
        <v>0</v>
      </c>
      <c r="K85" s="50">
        <v>2</v>
      </c>
      <c r="L85" s="52">
        <v>0</v>
      </c>
      <c r="M85" s="50">
        <v>1</v>
      </c>
      <c r="N85" s="52">
        <v>0</v>
      </c>
      <c r="O85" s="50">
        <v>0</v>
      </c>
      <c r="P85" s="52">
        <v>0</v>
      </c>
      <c r="Q85" s="50">
        <v>0</v>
      </c>
      <c r="R85" s="51">
        <v>0</v>
      </c>
      <c r="S85" s="50">
        <v>0</v>
      </c>
      <c r="T85" s="51">
        <v>0</v>
      </c>
      <c r="U85" s="109">
        <f t="shared" si="5"/>
        <v>3</v>
      </c>
      <c r="V85" s="110">
        <f t="shared" si="6"/>
        <v>0</v>
      </c>
    </row>
    <row r="86" spans="2:22" ht="21" customHeight="1">
      <c r="B86" s="114" t="str">
        <f t="shared" si="7"/>
        <v>Röntgen</v>
      </c>
      <c r="C86" s="44">
        <v>0</v>
      </c>
      <c r="D86" s="48">
        <v>0</v>
      </c>
      <c r="E86" s="44">
        <v>0</v>
      </c>
      <c r="F86" s="49">
        <v>0</v>
      </c>
      <c r="G86" s="44">
        <v>0</v>
      </c>
      <c r="H86" s="49">
        <v>0</v>
      </c>
      <c r="I86" s="44">
        <v>0</v>
      </c>
      <c r="J86" s="49">
        <v>0</v>
      </c>
      <c r="K86" s="44">
        <v>0</v>
      </c>
      <c r="L86" s="49">
        <v>0</v>
      </c>
      <c r="M86" s="44">
        <v>0</v>
      </c>
      <c r="N86" s="49">
        <v>0</v>
      </c>
      <c r="O86" s="44">
        <v>0</v>
      </c>
      <c r="P86" s="49">
        <v>0</v>
      </c>
      <c r="Q86" s="44">
        <v>0</v>
      </c>
      <c r="R86" s="48">
        <v>0</v>
      </c>
      <c r="S86" s="44">
        <v>0</v>
      </c>
      <c r="T86" s="48">
        <v>0</v>
      </c>
      <c r="U86" s="109">
        <f t="shared" si="5"/>
        <v>0</v>
      </c>
      <c r="V86" s="110">
        <f t="shared" si="6"/>
        <v>0</v>
      </c>
    </row>
    <row r="87" spans="2:22" ht="21" customHeight="1">
      <c r="B87" s="114" t="str">
        <f t="shared" si="7"/>
        <v>Sonographie</v>
      </c>
      <c r="C87" s="53">
        <v>0</v>
      </c>
      <c r="D87" s="54">
        <v>0</v>
      </c>
      <c r="E87" s="53">
        <v>0</v>
      </c>
      <c r="F87" s="55">
        <v>0</v>
      </c>
      <c r="G87" s="53">
        <v>0</v>
      </c>
      <c r="H87" s="55">
        <v>0</v>
      </c>
      <c r="I87" s="53">
        <v>0</v>
      </c>
      <c r="J87" s="55">
        <v>0</v>
      </c>
      <c r="K87" s="53">
        <v>0</v>
      </c>
      <c r="L87" s="55">
        <v>0</v>
      </c>
      <c r="M87" s="53">
        <v>0</v>
      </c>
      <c r="N87" s="55">
        <v>0</v>
      </c>
      <c r="O87" s="53">
        <v>0</v>
      </c>
      <c r="P87" s="55">
        <v>0</v>
      </c>
      <c r="Q87" s="53">
        <v>0</v>
      </c>
      <c r="R87" s="54">
        <v>0</v>
      </c>
      <c r="S87" s="53">
        <v>0</v>
      </c>
      <c r="T87" s="54">
        <v>0</v>
      </c>
      <c r="U87" s="109">
        <f t="shared" si="5"/>
        <v>0</v>
      </c>
      <c r="V87" s="110">
        <f t="shared" si="6"/>
        <v>0</v>
      </c>
    </row>
    <row r="88" spans="2:22" ht="21" customHeight="1">
      <c r="B88" s="114" t="str">
        <f t="shared" si="7"/>
        <v>Sonstige</v>
      </c>
      <c r="C88" s="44">
        <v>1</v>
      </c>
      <c r="D88" s="48">
        <v>0</v>
      </c>
      <c r="E88" s="44">
        <v>0</v>
      </c>
      <c r="F88" s="49">
        <v>0</v>
      </c>
      <c r="G88" s="44">
        <v>0</v>
      </c>
      <c r="H88" s="49">
        <v>0</v>
      </c>
      <c r="I88" s="44">
        <v>0</v>
      </c>
      <c r="J88" s="49">
        <v>0</v>
      </c>
      <c r="K88" s="44">
        <v>0</v>
      </c>
      <c r="L88" s="49">
        <v>0</v>
      </c>
      <c r="M88" s="44">
        <v>0</v>
      </c>
      <c r="N88" s="49">
        <v>0</v>
      </c>
      <c r="O88" s="44">
        <v>0</v>
      </c>
      <c r="P88" s="49">
        <v>0</v>
      </c>
      <c r="Q88" s="44">
        <v>0</v>
      </c>
      <c r="R88" s="48">
        <v>0</v>
      </c>
      <c r="S88" s="44">
        <v>0</v>
      </c>
      <c r="T88" s="48">
        <v>0</v>
      </c>
      <c r="U88" s="109">
        <f t="shared" si="5"/>
        <v>1</v>
      </c>
      <c r="V88" s="110">
        <f t="shared" si="6"/>
        <v>0</v>
      </c>
    </row>
    <row r="89" spans="2:22" ht="21" customHeight="1" thickBot="1">
      <c r="B89" s="114" t="str">
        <f t="shared" si="7"/>
        <v>Verwaltung</v>
      </c>
      <c r="C89" s="56">
        <v>0</v>
      </c>
      <c r="D89" s="57">
        <v>0</v>
      </c>
      <c r="E89" s="56">
        <v>0</v>
      </c>
      <c r="F89" s="58">
        <v>0</v>
      </c>
      <c r="G89" s="56">
        <v>0</v>
      </c>
      <c r="H89" s="58">
        <v>0</v>
      </c>
      <c r="I89" s="56">
        <v>0</v>
      </c>
      <c r="J89" s="58">
        <v>0</v>
      </c>
      <c r="K89" s="56">
        <v>0</v>
      </c>
      <c r="L89" s="58">
        <v>0</v>
      </c>
      <c r="M89" s="56">
        <v>0</v>
      </c>
      <c r="N89" s="58">
        <v>0</v>
      </c>
      <c r="O89" s="56">
        <v>0</v>
      </c>
      <c r="P89" s="58">
        <v>0</v>
      </c>
      <c r="Q89" s="56">
        <v>0</v>
      </c>
      <c r="R89" s="57">
        <v>0</v>
      </c>
      <c r="S89" s="56">
        <v>0</v>
      </c>
      <c r="T89" s="57">
        <v>0</v>
      </c>
      <c r="U89" s="109">
        <f t="shared" si="5"/>
        <v>0</v>
      </c>
      <c r="V89" s="110">
        <f t="shared" si="6"/>
        <v>0</v>
      </c>
    </row>
    <row r="90" spans="2:22" ht="21" customHeight="1">
      <c r="B90" s="95" t="str">
        <f t="shared" si="7"/>
        <v>Eingehende Anrufe</v>
      </c>
      <c r="C90" s="95">
        <f>SUM(C69:C89)</f>
        <v>2</v>
      </c>
      <c r="D90" s="96"/>
      <c r="E90" s="95">
        <f>SUM(E69:E89)</f>
        <v>0</v>
      </c>
      <c r="F90" s="97"/>
      <c r="G90" s="95">
        <f>SUM(G69:G89)</f>
        <v>2</v>
      </c>
      <c r="H90" s="97"/>
      <c r="I90" s="95">
        <f>SUM(I69:I89)</f>
        <v>0</v>
      </c>
      <c r="J90" s="98"/>
      <c r="K90" s="95">
        <f>SUM(K69:K89)</f>
        <v>3</v>
      </c>
      <c r="L90" s="97"/>
      <c r="M90" s="95">
        <f>SUM(M69:M89)</f>
        <v>2</v>
      </c>
      <c r="N90" s="96"/>
      <c r="O90" s="95">
        <f>SUM(O69:O89)</f>
        <v>0</v>
      </c>
      <c r="P90" s="96"/>
      <c r="Q90" s="95">
        <f>SUM(Q69:Q89)</f>
        <v>0</v>
      </c>
      <c r="R90" s="98"/>
      <c r="S90" s="95">
        <f>SUM(S69:S89)</f>
        <v>1</v>
      </c>
      <c r="T90" s="97"/>
      <c r="U90" s="124">
        <f>SUM(U69:U89)</f>
        <v>10</v>
      </c>
      <c r="V90" s="125"/>
    </row>
    <row r="91" spans="2:22" ht="21" customHeight="1" thickBot="1">
      <c r="B91" s="100" t="str">
        <f t="shared" si="7"/>
        <v>Ausgehende Anrufe</v>
      </c>
      <c r="C91" s="100"/>
      <c r="D91" s="101">
        <f>SUM(D69:D89)</f>
        <v>3</v>
      </c>
      <c r="E91" s="100"/>
      <c r="F91" s="102">
        <f>SUM(F69:F89)</f>
        <v>0</v>
      </c>
      <c r="G91" s="100"/>
      <c r="H91" s="102">
        <f>SUM(H69:H89)</f>
        <v>2</v>
      </c>
      <c r="I91" s="100"/>
      <c r="J91" s="103">
        <f>SUM(J69:J89)</f>
        <v>0</v>
      </c>
      <c r="K91" s="100"/>
      <c r="L91" s="102">
        <f>SUM(L69:L90)</f>
        <v>0</v>
      </c>
      <c r="M91" s="100"/>
      <c r="N91" s="101">
        <f>SUM(N69:N90)</f>
        <v>0</v>
      </c>
      <c r="O91" s="100"/>
      <c r="P91" s="101">
        <f>SUM(P69:P90)</f>
        <v>0</v>
      </c>
      <c r="Q91" s="100"/>
      <c r="R91" s="103">
        <f>SUM(R69:R90)</f>
        <v>0</v>
      </c>
      <c r="S91" s="100"/>
      <c r="T91" s="102">
        <f>SUM(T69:T90)</f>
        <v>1</v>
      </c>
      <c r="U91" s="126">
        <f>SUM(V69:V89)</f>
        <v>6</v>
      </c>
      <c r="V91" s="127"/>
    </row>
    <row r="92" spans="2:22" ht="21" customHeight="1" thickBot="1">
      <c r="B92" s="118" t="str">
        <f t="shared" si="7"/>
        <v>Anrufe GESAMT</v>
      </c>
      <c r="C92" s="128">
        <f>SUM(C90:D91)</f>
        <v>5</v>
      </c>
      <c r="D92" s="129"/>
      <c r="E92" s="128">
        <f>SUM(E90:F91)</f>
        <v>0</v>
      </c>
      <c r="F92" s="129"/>
      <c r="G92" s="128">
        <f>SUM(G90:H91)</f>
        <v>4</v>
      </c>
      <c r="H92" s="129"/>
      <c r="I92" s="128">
        <f>SUM(I90:J91)</f>
        <v>0</v>
      </c>
      <c r="J92" s="129"/>
      <c r="K92" s="128">
        <f>SUM(K90:L91)</f>
        <v>3</v>
      </c>
      <c r="L92" s="129"/>
      <c r="M92" s="128">
        <f>SUM(M90:N91)</f>
        <v>2</v>
      </c>
      <c r="N92" s="129"/>
      <c r="O92" s="128">
        <f>SUM(O90:P91)</f>
        <v>0</v>
      </c>
      <c r="P92" s="129"/>
      <c r="Q92" s="128">
        <f>SUM(Q90:R91)</f>
        <v>0</v>
      </c>
      <c r="R92" s="129"/>
      <c r="S92" s="128">
        <f>SUM(S90:T91)</f>
        <v>2</v>
      </c>
      <c r="T92" s="129"/>
      <c r="U92" s="18"/>
      <c r="V92" s="18"/>
    </row>
    <row r="93" spans="2:12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 selectLockedCells="1"/>
  <mergeCells count="66">
    <mergeCell ref="E36:F36"/>
    <mergeCell ref="G36:H36"/>
    <mergeCell ref="I36:J36"/>
    <mergeCell ref="K36:L36"/>
    <mergeCell ref="B5:B6"/>
    <mergeCell ref="B36:B37"/>
    <mergeCell ref="B67:B68"/>
    <mergeCell ref="C36:D36"/>
    <mergeCell ref="C5:D5"/>
    <mergeCell ref="C30:D30"/>
    <mergeCell ref="C67:D67"/>
    <mergeCell ref="E5:F5"/>
    <mergeCell ref="G5:H5"/>
    <mergeCell ref="I5:J5"/>
    <mergeCell ref="K5:L5"/>
    <mergeCell ref="M5:N5"/>
    <mergeCell ref="O5:P5"/>
    <mergeCell ref="Q5:R5"/>
    <mergeCell ref="S5:T5"/>
    <mergeCell ref="E30:F30"/>
    <mergeCell ref="G30:H30"/>
    <mergeCell ref="I30:J30"/>
    <mergeCell ref="K30:L30"/>
    <mergeCell ref="M30:N30"/>
    <mergeCell ref="O30:P30"/>
    <mergeCell ref="Q30:R30"/>
    <mergeCell ref="S30:T30"/>
    <mergeCell ref="U36:V36"/>
    <mergeCell ref="U5:V5"/>
    <mergeCell ref="U28:V28"/>
    <mergeCell ref="U29:V29"/>
    <mergeCell ref="M36:N36"/>
    <mergeCell ref="O36:P36"/>
    <mergeCell ref="Q36:R36"/>
    <mergeCell ref="S36:T36"/>
    <mergeCell ref="U59:V59"/>
    <mergeCell ref="U60:V60"/>
    <mergeCell ref="C61:D61"/>
    <mergeCell ref="E61:F61"/>
    <mergeCell ref="G61:H61"/>
    <mergeCell ref="I61:J61"/>
    <mergeCell ref="K61:L61"/>
    <mergeCell ref="M61:N61"/>
    <mergeCell ref="O61:P61"/>
    <mergeCell ref="Q61:R61"/>
    <mergeCell ref="S92:T92"/>
    <mergeCell ref="E67:F67"/>
    <mergeCell ref="G67:H67"/>
    <mergeCell ref="I67:J67"/>
    <mergeCell ref="K92:L92"/>
    <mergeCell ref="S61:T61"/>
    <mergeCell ref="K67:L67"/>
    <mergeCell ref="M67:N67"/>
    <mergeCell ref="O67:P67"/>
    <mergeCell ref="Q67:R67"/>
    <mergeCell ref="S67:T67"/>
    <mergeCell ref="U67:V67"/>
    <mergeCell ref="U90:V90"/>
    <mergeCell ref="U91:V91"/>
    <mergeCell ref="C92:D92"/>
    <mergeCell ref="E92:F92"/>
    <mergeCell ref="G92:H92"/>
    <mergeCell ref="I92:J92"/>
    <mergeCell ref="M92:N92"/>
    <mergeCell ref="O92:P92"/>
    <mergeCell ref="Q92:R92"/>
  </mergeCells>
  <printOptions horizontalCentered="1" verticalCentered="1"/>
  <pageMargins left="0.3937007874015748" right="0.3937007874015748" top="0.3937007874015748" bottom="0.3937007874015748" header="0" footer="0"/>
  <pageSetup horizontalDpi="1200" verticalDpi="1200" orientation="landscape" paperSize="9" scale="75" r:id="rId2"/>
  <rowBreaks count="2" manualBreakCount="2">
    <brk id="31" max="22" man="1"/>
    <brk id="6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G179"/>
  <sheetViews>
    <sheetView workbookViewId="0" topLeftCell="A1">
      <selection activeCell="A4" sqref="A4:IV4"/>
    </sheetView>
  </sheetViews>
  <sheetFormatPr defaultColWidth="11.421875" defaultRowHeight="12.75"/>
  <cols>
    <col min="1" max="1" width="13.00390625" style="0" customWidth="1"/>
    <col min="2" max="2" width="4.28125" style="0" customWidth="1"/>
    <col min="3" max="16" width="3.7109375" style="0" customWidth="1"/>
    <col min="17" max="18" width="3.7109375" style="13" customWidth="1"/>
    <col min="19" max="32" width="3.7109375" style="0" customWidth="1"/>
    <col min="33" max="34" width="3.7109375" style="13" customWidth="1"/>
    <col min="35" max="52" width="3.7109375" style="0" customWidth="1"/>
    <col min="53" max="53" width="12.8515625" style="0" customWidth="1"/>
    <col min="55" max="55" width="14.7109375" style="0" customWidth="1"/>
    <col min="56" max="56" width="6.7109375" style="0" customWidth="1"/>
    <col min="59" max="59" width="8.7109375" style="0" customWidth="1"/>
  </cols>
  <sheetData>
    <row r="1" spans="27:52" ht="7.5" customHeight="1">
      <c r="AA1" s="2"/>
      <c r="AB1" s="2"/>
      <c r="AC1" s="3"/>
      <c r="AD1" s="3"/>
      <c r="AE1" s="4"/>
      <c r="AF1" s="4"/>
      <c r="AG1" s="20"/>
      <c r="AH1" s="20"/>
      <c r="AI1" s="1"/>
      <c r="AJ1" s="1"/>
      <c r="AK1" s="1"/>
      <c r="AL1" s="1"/>
      <c r="AQ1" s="2"/>
      <c r="AR1" s="2"/>
      <c r="AS1" s="3"/>
      <c r="AT1" s="3"/>
      <c r="AU1" s="4"/>
      <c r="AV1" s="4"/>
      <c r="AW1" s="4"/>
      <c r="AX1" s="5"/>
      <c r="AY1" s="4"/>
      <c r="AZ1" s="5"/>
    </row>
    <row r="2" spans="1:64" ht="19.5" customHeight="1">
      <c r="A2" s="6" t="s">
        <v>9</v>
      </c>
      <c r="B2" s="6"/>
      <c r="C2" s="1"/>
      <c r="D2" s="1"/>
      <c r="E2" s="1"/>
      <c r="F2" s="1"/>
      <c r="N2" s="8" t="s">
        <v>21</v>
      </c>
      <c r="O2" s="10"/>
      <c r="P2" s="10"/>
      <c r="Q2" s="10"/>
      <c r="R2" s="9"/>
      <c r="S2" s="9"/>
      <c r="T2" s="14"/>
      <c r="U2" s="14"/>
      <c r="V2" s="7"/>
      <c r="W2" s="7"/>
      <c r="X2" s="7"/>
      <c r="Y2" s="7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9.75" customHeight="1" thickBot="1">
      <c r="A3" s="6"/>
      <c r="B3" s="6"/>
      <c r="C3" s="1"/>
      <c r="D3" s="1"/>
      <c r="E3" s="1"/>
      <c r="F3" s="1"/>
      <c r="K3" s="10"/>
      <c r="L3" s="10"/>
      <c r="M3" s="10"/>
      <c r="N3" s="10"/>
      <c r="O3" s="9"/>
      <c r="P3" s="9"/>
      <c r="Q3" s="14"/>
      <c r="R3" s="14"/>
      <c r="S3" s="7"/>
      <c r="T3" s="7"/>
      <c r="U3" s="7"/>
      <c r="V3" s="7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s="21" customFormat="1" ht="15" customHeight="1" thickBot="1">
      <c r="A4" s="80" t="s">
        <v>23</v>
      </c>
      <c r="B4" s="81"/>
      <c r="C4" s="132" t="s">
        <v>24</v>
      </c>
      <c r="D4" s="133"/>
      <c r="E4" s="132" t="s">
        <v>25</v>
      </c>
      <c r="F4" s="133"/>
      <c r="G4" s="132" t="s">
        <v>26</v>
      </c>
      <c r="H4" s="133"/>
      <c r="I4" s="132" t="s">
        <v>27</v>
      </c>
      <c r="J4" s="133"/>
      <c r="K4" s="132" t="s">
        <v>28</v>
      </c>
      <c r="L4" s="133"/>
      <c r="M4" s="132" t="s">
        <v>29</v>
      </c>
      <c r="N4" s="133"/>
      <c r="O4" s="132" t="s">
        <v>30</v>
      </c>
      <c r="P4" s="133"/>
      <c r="Q4" s="132" t="s">
        <v>31</v>
      </c>
      <c r="R4" s="133"/>
      <c r="S4" s="132" t="s">
        <v>32</v>
      </c>
      <c r="T4" s="133"/>
      <c r="U4" s="132" t="s">
        <v>33</v>
      </c>
      <c r="V4" s="133"/>
      <c r="W4" s="132" t="s">
        <v>34</v>
      </c>
      <c r="X4" s="133"/>
      <c r="Y4" s="132" t="s">
        <v>35</v>
      </c>
      <c r="Z4" s="133"/>
      <c r="AA4" s="132" t="s">
        <v>36</v>
      </c>
      <c r="AB4" s="133"/>
      <c r="AC4" s="132" t="s">
        <v>37</v>
      </c>
      <c r="AD4" s="133"/>
      <c r="AE4" s="132" t="s">
        <v>38</v>
      </c>
      <c r="AF4" s="133"/>
      <c r="AG4" s="132" t="s">
        <v>39</v>
      </c>
      <c r="AH4" s="133"/>
      <c r="AI4" s="132" t="s">
        <v>40</v>
      </c>
      <c r="AJ4" s="133"/>
      <c r="AK4" s="132" t="s">
        <v>41</v>
      </c>
      <c r="AL4" s="133"/>
      <c r="AM4" s="132" t="s">
        <v>42</v>
      </c>
      <c r="AN4" s="133"/>
      <c r="AO4" s="132" t="s">
        <v>43</v>
      </c>
      <c r="AP4" s="133"/>
      <c r="AQ4" s="132" t="s">
        <v>44</v>
      </c>
      <c r="AR4" s="133"/>
      <c r="AS4" s="132" t="s">
        <v>45</v>
      </c>
      <c r="AT4" s="133"/>
      <c r="AU4" s="132" t="s">
        <v>46</v>
      </c>
      <c r="AV4" s="133"/>
      <c r="AW4" s="132" t="s">
        <v>47</v>
      </c>
      <c r="AX4" s="133"/>
      <c r="AY4" s="135" t="s">
        <v>57</v>
      </c>
      <c r="AZ4" s="136"/>
      <c r="BA4" s="84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11" customFormat="1" ht="13.5" customHeight="1" thickBot="1">
      <c r="A5" s="77" t="s">
        <v>22</v>
      </c>
      <c r="B5" s="78" t="s">
        <v>57</v>
      </c>
      <c r="C5" s="79" t="s">
        <v>19</v>
      </c>
      <c r="D5" s="79" t="s">
        <v>20</v>
      </c>
      <c r="E5" s="79" t="s">
        <v>19</v>
      </c>
      <c r="F5" s="79" t="s">
        <v>20</v>
      </c>
      <c r="G5" s="79" t="s">
        <v>19</v>
      </c>
      <c r="H5" s="79" t="s">
        <v>20</v>
      </c>
      <c r="I5" s="79" t="s">
        <v>19</v>
      </c>
      <c r="J5" s="79" t="s">
        <v>20</v>
      </c>
      <c r="K5" s="85" t="s">
        <v>19</v>
      </c>
      <c r="L5" s="79" t="s">
        <v>20</v>
      </c>
      <c r="M5" s="79" t="s">
        <v>19</v>
      </c>
      <c r="N5" s="79" t="s">
        <v>20</v>
      </c>
      <c r="O5" s="79" t="s">
        <v>19</v>
      </c>
      <c r="P5" s="79" t="s">
        <v>20</v>
      </c>
      <c r="Q5" s="79" t="s">
        <v>19</v>
      </c>
      <c r="R5" s="79" t="s">
        <v>20</v>
      </c>
      <c r="S5" s="79" t="s">
        <v>19</v>
      </c>
      <c r="T5" s="79" t="s">
        <v>20</v>
      </c>
      <c r="U5" s="79" t="s">
        <v>19</v>
      </c>
      <c r="V5" s="79" t="s">
        <v>20</v>
      </c>
      <c r="W5" s="79" t="s">
        <v>19</v>
      </c>
      <c r="X5" s="79" t="s">
        <v>20</v>
      </c>
      <c r="Y5" s="79" t="s">
        <v>19</v>
      </c>
      <c r="Z5" s="79" t="s">
        <v>20</v>
      </c>
      <c r="AA5" s="79" t="s">
        <v>19</v>
      </c>
      <c r="AB5" s="79" t="s">
        <v>20</v>
      </c>
      <c r="AC5" s="79" t="s">
        <v>19</v>
      </c>
      <c r="AD5" s="79" t="s">
        <v>20</v>
      </c>
      <c r="AE5" s="79" t="s">
        <v>19</v>
      </c>
      <c r="AF5" s="79" t="s">
        <v>20</v>
      </c>
      <c r="AG5" s="79" t="s">
        <v>19</v>
      </c>
      <c r="AH5" s="79" t="s">
        <v>20</v>
      </c>
      <c r="AI5" s="79" t="s">
        <v>19</v>
      </c>
      <c r="AJ5" s="79" t="s">
        <v>20</v>
      </c>
      <c r="AK5" s="79" t="s">
        <v>19</v>
      </c>
      <c r="AL5" s="79" t="s">
        <v>20</v>
      </c>
      <c r="AM5" s="79" t="s">
        <v>19</v>
      </c>
      <c r="AN5" s="79" t="s">
        <v>20</v>
      </c>
      <c r="AO5" s="79" t="s">
        <v>19</v>
      </c>
      <c r="AP5" s="79" t="s">
        <v>20</v>
      </c>
      <c r="AQ5" s="79" t="s">
        <v>19</v>
      </c>
      <c r="AR5" s="79" t="s">
        <v>20</v>
      </c>
      <c r="AS5" s="79" t="s">
        <v>19</v>
      </c>
      <c r="AT5" s="79" t="s">
        <v>20</v>
      </c>
      <c r="AU5" s="79" t="s">
        <v>19</v>
      </c>
      <c r="AV5" s="79" t="s">
        <v>20</v>
      </c>
      <c r="AW5" s="79" t="s">
        <v>19</v>
      </c>
      <c r="AX5" s="86" t="s">
        <v>20</v>
      </c>
      <c r="AY5" s="79" t="s">
        <v>19</v>
      </c>
      <c r="AZ5" s="86" t="s">
        <v>20</v>
      </c>
      <c r="BA5" s="79" t="s">
        <v>58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s="11" customFormat="1" ht="12" customHeight="1" thickBot="1">
      <c r="A6" s="77" t="str">
        <f>Dateneingabe_Telefonate!B7</f>
        <v>Andere Station</v>
      </c>
      <c r="B6" s="77">
        <f aca="true" t="shared" si="0" ref="B6:B26">SUM(C6:AX6)</f>
        <v>63</v>
      </c>
      <c r="C6" s="77">
        <f>Dateneingabe_Telefonate!C7+Dateneingabe_Telefonate!S69</f>
        <v>1</v>
      </c>
      <c r="D6" s="77">
        <f>Dateneingabe_Telefonate!D7+Dateneingabe_Telefonate!T69</f>
        <v>0</v>
      </c>
      <c r="E6" s="77">
        <f>Dateneingabe_Telefonate!E7</f>
        <v>5</v>
      </c>
      <c r="F6" s="77">
        <f>Dateneingabe_Telefonate!F7</f>
        <v>3</v>
      </c>
      <c r="G6" s="77">
        <f>Dateneingabe_Telefonate!G7</f>
        <v>4</v>
      </c>
      <c r="H6" s="77">
        <f>Dateneingabe_Telefonate!H7</f>
        <v>2</v>
      </c>
      <c r="I6" s="77">
        <f>Dateneingabe_Telefonate!I7</f>
        <v>4</v>
      </c>
      <c r="J6" s="77">
        <f>Dateneingabe_Telefonate!J7</f>
        <v>0</v>
      </c>
      <c r="K6" s="77">
        <f>Dateneingabe_Telefonate!K7</f>
        <v>10</v>
      </c>
      <c r="L6" s="77">
        <f>Dateneingabe_Telefonate!L7</f>
        <v>3</v>
      </c>
      <c r="M6" s="77">
        <f>Dateneingabe_Telefonate!M7</f>
        <v>4</v>
      </c>
      <c r="N6" s="77">
        <f>Dateneingabe_Telefonate!N7</f>
        <v>2</v>
      </c>
      <c r="O6" s="77">
        <f>Dateneingabe_Telefonate!O7</f>
        <v>5</v>
      </c>
      <c r="P6" s="77">
        <f>Dateneingabe_Telefonate!P7</f>
        <v>3</v>
      </c>
      <c r="Q6" s="77">
        <f>Dateneingabe_Telefonate!Q7</f>
        <v>5</v>
      </c>
      <c r="R6" s="77">
        <f>Dateneingabe_Telefonate!R7</f>
        <v>2</v>
      </c>
      <c r="S6" s="77">
        <f>Dateneingabe_Telefonate!S7+Dateneingabe_Telefonate!C38</f>
        <v>0</v>
      </c>
      <c r="T6" s="77">
        <f>Dateneingabe_Telefonate!T7+Dateneingabe_Telefonate!D38</f>
        <v>0</v>
      </c>
      <c r="U6" s="77">
        <f>Dateneingabe_Telefonate!E38</f>
        <v>0</v>
      </c>
      <c r="V6" s="77">
        <f>Dateneingabe_Telefonate!F38</f>
        <v>0</v>
      </c>
      <c r="W6" s="77">
        <f>Dateneingabe_Telefonate!G38</f>
        <v>0</v>
      </c>
      <c r="X6" s="77">
        <f>Dateneingabe_Telefonate!H38</f>
        <v>0</v>
      </c>
      <c r="Y6" s="77">
        <f>Dateneingabe_Telefonate!I38</f>
        <v>1</v>
      </c>
      <c r="Z6" s="77">
        <f>Dateneingabe_Telefonate!J38</f>
        <v>2</v>
      </c>
      <c r="AA6" s="77">
        <f>Dateneingabe_Telefonate!K38</f>
        <v>1</v>
      </c>
      <c r="AB6" s="77">
        <f>Dateneingabe_Telefonate!L38</f>
        <v>0</v>
      </c>
      <c r="AC6" s="77">
        <f>Dateneingabe_Telefonate!M38</f>
        <v>1</v>
      </c>
      <c r="AD6" s="77">
        <f>Dateneingabe_Telefonate!N38</f>
        <v>2</v>
      </c>
      <c r="AE6" s="77">
        <f>Dateneingabe_Telefonate!O38</f>
        <v>0</v>
      </c>
      <c r="AF6" s="77">
        <f>Dateneingabe_Telefonate!P38</f>
        <v>1</v>
      </c>
      <c r="AG6" s="77">
        <f>Dateneingabe_Telefonate!Q38</f>
        <v>0</v>
      </c>
      <c r="AH6" s="77">
        <f>Dateneingabe_Telefonate!R38</f>
        <v>0</v>
      </c>
      <c r="AI6" s="77">
        <f>Dateneingabe_Telefonate!S38+Dateneingabe_Telefonate!C69</f>
        <v>0</v>
      </c>
      <c r="AJ6" s="77">
        <f>Dateneingabe_Telefonate!T38+Dateneingabe_Telefonate!D69</f>
        <v>0</v>
      </c>
      <c r="AK6" s="77">
        <f>Dateneingabe_Telefonate!E69</f>
        <v>0</v>
      </c>
      <c r="AL6" s="77">
        <f>Dateneingabe_Telefonate!F69</f>
        <v>0</v>
      </c>
      <c r="AM6" s="77">
        <f>Dateneingabe_Telefonate!G69</f>
        <v>1</v>
      </c>
      <c r="AN6" s="77">
        <f>Dateneingabe_Telefonate!H69</f>
        <v>0</v>
      </c>
      <c r="AO6" s="77">
        <f>Dateneingabe_Telefonate!I69</f>
        <v>0</v>
      </c>
      <c r="AP6" s="77">
        <f>Dateneingabe_Telefonate!J69</f>
        <v>0</v>
      </c>
      <c r="AQ6" s="77">
        <f>Dateneingabe_Telefonate!K69</f>
        <v>0</v>
      </c>
      <c r="AR6" s="77">
        <f>Dateneingabe_Telefonate!L69</f>
        <v>0</v>
      </c>
      <c r="AS6" s="77">
        <f>Dateneingabe_Telefonate!M69</f>
        <v>1</v>
      </c>
      <c r="AT6" s="77">
        <f>Dateneingabe_Telefonate!N69</f>
        <v>0</v>
      </c>
      <c r="AU6" s="77">
        <f>Dateneingabe_Telefonate!O69</f>
        <v>0</v>
      </c>
      <c r="AV6" s="77">
        <f>Dateneingabe_Telefonate!P69</f>
        <v>0</v>
      </c>
      <c r="AW6" s="77">
        <f>Dateneingabe_Telefonate!Q69</f>
        <v>0</v>
      </c>
      <c r="AX6" s="77">
        <f>Dateneingabe_Telefonate!R69</f>
        <v>0</v>
      </c>
      <c r="AY6" s="77">
        <f aca="true" t="shared" si="1" ref="AY6:AY26">SUM(C6,E6,G6,I6,K6,M6,O6,Q6,S6,U6,W6,Y6,AA6,AC6,AE6,AG6,AI6,AK6,AM6,AO6,AQ6,AS6,AU6,AW6)</f>
        <v>43</v>
      </c>
      <c r="AZ6" s="77">
        <f aca="true" t="shared" si="2" ref="AZ6:AZ26">SUM(D6,F6,H6,J6,L6,N6,P6,R6,T6,V6,X6,Z6,AB6,AD6,AF6,AH6,AJ6,AL6,AN6,AP6,AR6,AT6,AV6,AX6)</f>
        <v>20</v>
      </c>
      <c r="BA6" s="77" t="str">
        <f>Dateneingabe_Telefonate!B7</f>
        <v>Andere Station</v>
      </c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s="11" customFormat="1" ht="12" customHeight="1" thickBot="1">
      <c r="A7" s="77" t="str">
        <f>Dateneingabe_Telefonate!B8</f>
        <v>Angehörige</v>
      </c>
      <c r="B7" s="77">
        <f t="shared" si="0"/>
        <v>36</v>
      </c>
      <c r="C7" s="77">
        <f>Dateneingabe_Telefonate!C8+Dateneingabe_Telefonate!S70</f>
        <v>0</v>
      </c>
      <c r="D7" s="77">
        <f>Dateneingabe_Telefonate!D8+Dateneingabe_Telefonate!T70</f>
        <v>0</v>
      </c>
      <c r="E7" s="77">
        <f>Dateneingabe_Telefonate!E8</f>
        <v>1</v>
      </c>
      <c r="F7" s="77">
        <f>Dateneingabe_Telefonate!F8</f>
        <v>0</v>
      </c>
      <c r="G7" s="77">
        <f>Dateneingabe_Telefonate!G8</f>
        <v>0</v>
      </c>
      <c r="H7" s="77">
        <f>Dateneingabe_Telefonate!H8</f>
        <v>0</v>
      </c>
      <c r="I7" s="77">
        <f>Dateneingabe_Telefonate!I8</f>
        <v>5</v>
      </c>
      <c r="J7" s="77">
        <f>Dateneingabe_Telefonate!J8</f>
        <v>1</v>
      </c>
      <c r="K7" s="77">
        <f>Dateneingabe_Telefonate!K8</f>
        <v>4</v>
      </c>
      <c r="L7" s="77">
        <f>Dateneingabe_Telefonate!L8</f>
        <v>0</v>
      </c>
      <c r="M7" s="77">
        <f>Dateneingabe_Telefonate!M8</f>
        <v>5</v>
      </c>
      <c r="N7" s="77">
        <f>Dateneingabe_Telefonate!N8</f>
        <v>2</v>
      </c>
      <c r="O7" s="77">
        <f>Dateneingabe_Telefonate!O8</f>
        <v>7</v>
      </c>
      <c r="P7" s="77">
        <f>Dateneingabe_Telefonate!P8</f>
        <v>0</v>
      </c>
      <c r="Q7" s="77">
        <f>Dateneingabe_Telefonate!Q8</f>
        <v>1</v>
      </c>
      <c r="R7" s="77">
        <f>Dateneingabe_Telefonate!R8</f>
        <v>0</v>
      </c>
      <c r="S7" s="77">
        <f>Dateneingabe_Telefonate!S8+Dateneingabe_Telefonate!C39</f>
        <v>1</v>
      </c>
      <c r="T7" s="77">
        <f>Dateneingabe_Telefonate!T8+Dateneingabe_Telefonate!D39</f>
        <v>0</v>
      </c>
      <c r="U7" s="77">
        <f>Dateneingabe_Telefonate!E39</f>
        <v>3</v>
      </c>
      <c r="V7" s="77">
        <f>Dateneingabe_Telefonate!F39</f>
        <v>0</v>
      </c>
      <c r="W7" s="77">
        <f>Dateneingabe_Telefonate!G39</f>
        <v>2</v>
      </c>
      <c r="X7" s="77">
        <f>Dateneingabe_Telefonate!H39</f>
        <v>0</v>
      </c>
      <c r="Y7" s="77">
        <f>Dateneingabe_Telefonate!I39</f>
        <v>0</v>
      </c>
      <c r="Z7" s="77">
        <f>Dateneingabe_Telefonate!J39</f>
        <v>0</v>
      </c>
      <c r="AA7" s="77">
        <f>Dateneingabe_Telefonate!K39</f>
        <v>1</v>
      </c>
      <c r="AB7" s="77">
        <f>Dateneingabe_Telefonate!L39</f>
        <v>0</v>
      </c>
      <c r="AC7" s="77">
        <f>Dateneingabe_Telefonate!M39</f>
        <v>2</v>
      </c>
      <c r="AD7" s="77">
        <f>Dateneingabe_Telefonate!N39</f>
        <v>0</v>
      </c>
      <c r="AE7" s="77">
        <f>Dateneingabe_Telefonate!O39</f>
        <v>1</v>
      </c>
      <c r="AF7" s="77">
        <f>Dateneingabe_Telefonate!P39</f>
        <v>0</v>
      </c>
      <c r="AG7" s="77">
        <f>Dateneingabe_Telefonate!Q39</f>
        <v>0</v>
      </c>
      <c r="AH7" s="77">
        <f>Dateneingabe_Telefonate!R39</f>
        <v>0</v>
      </c>
      <c r="AI7" s="77">
        <f>Dateneingabe_Telefonate!S39+Dateneingabe_Telefonate!C70</f>
        <v>0</v>
      </c>
      <c r="AJ7" s="77">
        <f>Dateneingabe_Telefonate!T39+Dateneingabe_Telefonate!D70</f>
        <v>0</v>
      </c>
      <c r="AK7" s="77">
        <f>Dateneingabe_Telefonate!E70</f>
        <v>0</v>
      </c>
      <c r="AL7" s="77">
        <f>Dateneingabe_Telefonate!F70</f>
        <v>0</v>
      </c>
      <c r="AM7" s="77">
        <f>Dateneingabe_Telefonate!G70</f>
        <v>0</v>
      </c>
      <c r="AN7" s="77">
        <f>Dateneingabe_Telefonate!H70</f>
        <v>0</v>
      </c>
      <c r="AO7" s="77">
        <f>Dateneingabe_Telefonate!I70</f>
        <v>0</v>
      </c>
      <c r="AP7" s="77">
        <f>Dateneingabe_Telefonate!J70</f>
        <v>0</v>
      </c>
      <c r="AQ7" s="77">
        <f>Dateneingabe_Telefonate!K70</f>
        <v>0</v>
      </c>
      <c r="AR7" s="77">
        <f>Dateneingabe_Telefonate!L70</f>
        <v>0</v>
      </c>
      <c r="AS7" s="77">
        <f>Dateneingabe_Telefonate!M70</f>
        <v>0</v>
      </c>
      <c r="AT7" s="77">
        <f>Dateneingabe_Telefonate!N70</f>
        <v>0</v>
      </c>
      <c r="AU7" s="77">
        <f>Dateneingabe_Telefonate!O70</f>
        <v>0</v>
      </c>
      <c r="AV7" s="77">
        <f>Dateneingabe_Telefonate!P70</f>
        <v>0</v>
      </c>
      <c r="AW7" s="77">
        <f>Dateneingabe_Telefonate!Q70</f>
        <v>0</v>
      </c>
      <c r="AX7" s="77">
        <f>Dateneingabe_Telefonate!R70</f>
        <v>0</v>
      </c>
      <c r="AY7" s="77">
        <f t="shared" si="1"/>
        <v>33</v>
      </c>
      <c r="AZ7" s="77">
        <f t="shared" si="2"/>
        <v>3</v>
      </c>
      <c r="BA7" s="77" t="str">
        <f>Dateneingabe_Telefonate!B8</f>
        <v>Angehörige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11" customFormat="1" ht="12" customHeight="1" thickBot="1">
      <c r="A8" s="77" t="str">
        <f>Dateneingabe_Telefonate!B9</f>
        <v>Apotheke</v>
      </c>
      <c r="B8" s="77">
        <f t="shared" si="0"/>
        <v>3</v>
      </c>
      <c r="C8" s="77">
        <f>Dateneingabe_Telefonate!C9+Dateneingabe_Telefonate!S71</f>
        <v>0</v>
      </c>
      <c r="D8" s="77">
        <f>Dateneingabe_Telefonate!D9+Dateneingabe_Telefonate!T71</f>
        <v>0</v>
      </c>
      <c r="E8" s="77">
        <f>Dateneingabe_Telefonate!E9</f>
        <v>0</v>
      </c>
      <c r="F8" s="77">
        <f>Dateneingabe_Telefonate!F9</f>
        <v>0</v>
      </c>
      <c r="G8" s="77">
        <f>Dateneingabe_Telefonate!G9</f>
        <v>0</v>
      </c>
      <c r="H8" s="77">
        <f>Dateneingabe_Telefonate!H9</f>
        <v>0</v>
      </c>
      <c r="I8" s="77">
        <f>Dateneingabe_Telefonate!I9</f>
        <v>0</v>
      </c>
      <c r="J8" s="77">
        <f>Dateneingabe_Telefonate!J9</f>
        <v>0</v>
      </c>
      <c r="K8" s="77">
        <f>Dateneingabe_Telefonate!K9</f>
        <v>0</v>
      </c>
      <c r="L8" s="77">
        <f>Dateneingabe_Telefonate!L9</f>
        <v>0</v>
      </c>
      <c r="M8" s="77">
        <f>Dateneingabe_Telefonate!M9</f>
        <v>0</v>
      </c>
      <c r="N8" s="77">
        <f>Dateneingabe_Telefonate!N9</f>
        <v>0</v>
      </c>
      <c r="O8" s="77">
        <f>Dateneingabe_Telefonate!O9</f>
        <v>0</v>
      </c>
      <c r="P8" s="77">
        <f>Dateneingabe_Telefonate!P9</f>
        <v>1</v>
      </c>
      <c r="Q8" s="77">
        <f>Dateneingabe_Telefonate!Q9</f>
        <v>2</v>
      </c>
      <c r="R8" s="77">
        <f>Dateneingabe_Telefonate!R9</f>
        <v>0</v>
      </c>
      <c r="S8" s="77">
        <f>Dateneingabe_Telefonate!S9+Dateneingabe_Telefonate!C40</f>
        <v>0</v>
      </c>
      <c r="T8" s="77">
        <f>Dateneingabe_Telefonate!T9+Dateneingabe_Telefonate!D40</f>
        <v>0</v>
      </c>
      <c r="U8" s="77">
        <f>Dateneingabe_Telefonate!E40</f>
        <v>0</v>
      </c>
      <c r="V8" s="77">
        <f>Dateneingabe_Telefonate!F40</f>
        <v>0</v>
      </c>
      <c r="W8" s="77">
        <f>Dateneingabe_Telefonate!G40</f>
        <v>0</v>
      </c>
      <c r="X8" s="77">
        <f>Dateneingabe_Telefonate!H40</f>
        <v>0</v>
      </c>
      <c r="Y8" s="77">
        <f>Dateneingabe_Telefonate!I40</f>
        <v>0</v>
      </c>
      <c r="Z8" s="77">
        <f>Dateneingabe_Telefonate!J40</f>
        <v>0</v>
      </c>
      <c r="AA8" s="77">
        <f>Dateneingabe_Telefonate!K40</f>
        <v>0</v>
      </c>
      <c r="AB8" s="77">
        <f>Dateneingabe_Telefonate!L40</f>
        <v>0</v>
      </c>
      <c r="AC8" s="77">
        <f>Dateneingabe_Telefonate!M40</f>
        <v>0</v>
      </c>
      <c r="AD8" s="77">
        <f>Dateneingabe_Telefonate!N40</f>
        <v>0</v>
      </c>
      <c r="AE8" s="77">
        <f>Dateneingabe_Telefonate!O40</f>
        <v>0</v>
      </c>
      <c r="AF8" s="77">
        <f>Dateneingabe_Telefonate!P40</f>
        <v>0</v>
      </c>
      <c r="AG8" s="77">
        <f>Dateneingabe_Telefonate!Q40</f>
        <v>0</v>
      </c>
      <c r="AH8" s="77">
        <f>Dateneingabe_Telefonate!R40</f>
        <v>0</v>
      </c>
      <c r="AI8" s="77">
        <f>Dateneingabe_Telefonate!S40+Dateneingabe_Telefonate!C71</f>
        <v>0</v>
      </c>
      <c r="AJ8" s="77">
        <f>Dateneingabe_Telefonate!T40+Dateneingabe_Telefonate!D71</f>
        <v>0</v>
      </c>
      <c r="AK8" s="77">
        <f>Dateneingabe_Telefonate!E71</f>
        <v>0</v>
      </c>
      <c r="AL8" s="77">
        <f>Dateneingabe_Telefonate!F71</f>
        <v>0</v>
      </c>
      <c r="AM8" s="77">
        <f>Dateneingabe_Telefonate!G71</f>
        <v>0</v>
      </c>
      <c r="AN8" s="77">
        <f>Dateneingabe_Telefonate!H71</f>
        <v>0</v>
      </c>
      <c r="AO8" s="77">
        <f>Dateneingabe_Telefonate!I71</f>
        <v>0</v>
      </c>
      <c r="AP8" s="77">
        <f>Dateneingabe_Telefonate!J71</f>
        <v>0</v>
      </c>
      <c r="AQ8" s="77">
        <f>Dateneingabe_Telefonate!K71</f>
        <v>0</v>
      </c>
      <c r="AR8" s="77">
        <f>Dateneingabe_Telefonate!L71</f>
        <v>0</v>
      </c>
      <c r="AS8" s="77">
        <f>Dateneingabe_Telefonate!M71</f>
        <v>0</v>
      </c>
      <c r="AT8" s="77">
        <f>Dateneingabe_Telefonate!N71</f>
        <v>0</v>
      </c>
      <c r="AU8" s="77">
        <f>Dateneingabe_Telefonate!O71</f>
        <v>0</v>
      </c>
      <c r="AV8" s="77">
        <f>Dateneingabe_Telefonate!P71</f>
        <v>0</v>
      </c>
      <c r="AW8" s="77">
        <f>Dateneingabe_Telefonate!Q71</f>
        <v>0</v>
      </c>
      <c r="AX8" s="77">
        <f>Dateneingabe_Telefonate!R71</f>
        <v>0</v>
      </c>
      <c r="AY8" s="77">
        <f t="shared" si="1"/>
        <v>2</v>
      </c>
      <c r="AZ8" s="77">
        <f t="shared" si="2"/>
        <v>1</v>
      </c>
      <c r="BA8" s="77" t="str">
        <f>Dateneingabe_Telefonate!B9</f>
        <v>Apotheke</v>
      </c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11" customFormat="1" ht="12" customHeight="1" thickBot="1">
      <c r="A9" s="77" t="str">
        <f>Dateneingabe_Telefonate!B10</f>
        <v>Archiv</v>
      </c>
      <c r="B9" s="77">
        <f t="shared" si="0"/>
        <v>0</v>
      </c>
      <c r="C9" s="77">
        <f>Dateneingabe_Telefonate!C10+Dateneingabe_Telefonate!S72</f>
        <v>0</v>
      </c>
      <c r="D9" s="77">
        <f>Dateneingabe_Telefonate!D10+Dateneingabe_Telefonate!T72</f>
        <v>0</v>
      </c>
      <c r="E9" s="77">
        <f>Dateneingabe_Telefonate!E10</f>
        <v>0</v>
      </c>
      <c r="F9" s="77">
        <f>Dateneingabe_Telefonate!F10</f>
        <v>0</v>
      </c>
      <c r="G9" s="77">
        <f>Dateneingabe_Telefonate!G10</f>
        <v>0</v>
      </c>
      <c r="H9" s="77">
        <f>Dateneingabe_Telefonate!H10</f>
        <v>0</v>
      </c>
      <c r="I9" s="77">
        <f>Dateneingabe_Telefonate!I10</f>
        <v>0</v>
      </c>
      <c r="J9" s="77">
        <f>Dateneingabe_Telefonate!J10</f>
        <v>0</v>
      </c>
      <c r="K9" s="77">
        <f>Dateneingabe_Telefonate!K10</f>
        <v>0</v>
      </c>
      <c r="L9" s="77">
        <f>Dateneingabe_Telefonate!L10</f>
        <v>0</v>
      </c>
      <c r="M9" s="77">
        <f>Dateneingabe_Telefonate!M10</f>
        <v>0</v>
      </c>
      <c r="N9" s="77">
        <f>Dateneingabe_Telefonate!N10</f>
        <v>0</v>
      </c>
      <c r="O9" s="77">
        <f>Dateneingabe_Telefonate!O10</f>
        <v>0</v>
      </c>
      <c r="P9" s="77">
        <f>Dateneingabe_Telefonate!P10</f>
        <v>0</v>
      </c>
      <c r="Q9" s="77">
        <f>Dateneingabe_Telefonate!Q10</f>
        <v>0</v>
      </c>
      <c r="R9" s="77">
        <f>Dateneingabe_Telefonate!R10</f>
        <v>0</v>
      </c>
      <c r="S9" s="77">
        <f>Dateneingabe_Telefonate!S10+Dateneingabe_Telefonate!C41</f>
        <v>0</v>
      </c>
      <c r="T9" s="77">
        <f>Dateneingabe_Telefonate!T10+Dateneingabe_Telefonate!D41</f>
        <v>0</v>
      </c>
      <c r="U9" s="77">
        <f>Dateneingabe_Telefonate!E41</f>
        <v>0</v>
      </c>
      <c r="V9" s="77">
        <f>Dateneingabe_Telefonate!F41</f>
        <v>0</v>
      </c>
      <c r="W9" s="77">
        <f>Dateneingabe_Telefonate!G41</f>
        <v>0</v>
      </c>
      <c r="X9" s="77">
        <f>Dateneingabe_Telefonate!H41</f>
        <v>0</v>
      </c>
      <c r="Y9" s="77">
        <f>Dateneingabe_Telefonate!I41</f>
        <v>0</v>
      </c>
      <c r="Z9" s="77">
        <f>Dateneingabe_Telefonate!J41</f>
        <v>0</v>
      </c>
      <c r="AA9" s="77">
        <f>Dateneingabe_Telefonate!K41</f>
        <v>0</v>
      </c>
      <c r="AB9" s="77">
        <f>Dateneingabe_Telefonate!L41</f>
        <v>0</v>
      </c>
      <c r="AC9" s="77">
        <f>Dateneingabe_Telefonate!M41</f>
        <v>0</v>
      </c>
      <c r="AD9" s="77">
        <f>Dateneingabe_Telefonate!N41</f>
        <v>0</v>
      </c>
      <c r="AE9" s="77">
        <f>Dateneingabe_Telefonate!O41</f>
        <v>0</v>
      </c>
      <c r="AF9" s="77">
        <f>Dateneingabe_Telefonate!P41</f>
        <v>0</v>
      </c>
      <c r="AG9" s="77">
        <f>Dateneingabe_Telefonate!Q41</f>
        <v>0</v>
      </c>
      <c r="AH9" s="77">
        <f>Dateneingabe_Telefonate!R41</f>
        <v>0</v>
      </c>
      <c r="AI9" s="77">
        <f>Dateneingabe_Telefonate!S41+Dateneingabe_Telefonate!C72</f>
        <v>0</v>
      </c>
      <c r="AJ9" s="77">
        <f>Dateneingabe_Telefonate!T41+Dateneingabe_Telefonate!D72</f>
        <v>0</v>
      </c>
      <c r="AK9" s="77">
        <f>Dateneingabe_Telefonate!E72</f>
        <v>0</v>
      </c>
      <c r="AL9" s="77">
        <f>Dateneingabe_Telefonate!F72</f>
        <v>0</v>
      </c>
      <c r="AM9" s="77">
        <f>Dateneingabe_Telefonate!G72</f>
        <v>0</v>
      </c>
      <c r="AN9" s="77">
        <f>Dateneingabe_Telefonate!H72</f>
        <v>0</v>
      </c>
      <c r="AO9" s="77">
        <f>Dateneingabe_Telefonate!I72</f>
        <v>0</v>
      </c>
      <c r="AP9" s="77">
        <f>Dateneingabe_Telefonate!J72</f>
        <v>0</v>
      </c>
      <c r="AQ9" s="77">
        <f>Dateneingabe_Telefonate!K72</f>
        <v>0</v>
      </c>
      <c r="AR9" s="77">
        <f>Dateneingabe_Telefonate!L72</f>
        <v>0</v>
      </c>
      <c r="AS9" s="77">
        <f>Dateneingabe_Telefonate!M72</f>
        <v>0</v>
      </c>
      <c r="AT9" s="77">
        <f>Dateneingabe_Telefonate!N72</f>
        <v>0</v>
      </c>
      <c r="AU9" s="77">
        <f>Dateneingabe_Telefonate!O72</f>
        <v>0</v>
      </c>
      <c r="AV9" s="77">
        <f>Dateneingabe_Telefonate!P72</f>
        <v>0</v>
      </c>
      <c r="AW9" s="77">
        <f>Dateneingabe_Telefonate!Q72</f>
        <v>0</v>
      </c>
      <c r="AX9" s="77">
        <f>Dateneingabe_Telefonate!R72</f>
        <v>0</v>
      </c>
      <c r="AY9" s="77">
        <f t="shared" si="1"/>
        <v>0</v>
      </c>
      <c r="AZ9" s="77">
        <f t="shared" si="2"/>
        <v>0</v>
      </c>
      <c r="BA9" s="77" t="str">
        <f>Dateneingabe_Telefonate!B10</f>
        <v>Archiv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11" customFormat="1" ht="12" customHeight="1" thickBot="1">
      <c r="A10" s="77" t="str">
        <f>Dateneingabe_Telefonate!B11</f>
        <v>Ärzte Konsil</v>
      </c>
      <c r="B10" s="77">
        <f t="shared" si="0"/>
        <v>6</v>
      </c>
      <c r="C10" s="77">
        <f>Dateneingabe_Telefonate!C11+Dateneingabe_Telefonate!S73</f>
        <v>0</v>
      </c>
      <c r="D10" s="77">
        <f>Dateneingabe_Telefonate!D11+Dateneingabe_Telefonate!T73</f>
        <v>0</v>
      </c>
      <c r="E10" s="77">
        <f>Dateneingabe_Telefonate!E11</f>
        <v>0</v>
      </c>
      <c r="F10" s="77">
        <f>Dateneingabe_Telefonate!F11</f>
        <v>0</v>
      </c>
      <c r="G10" s="77">
        <f>Dateneingabe_Telefonate!G11</f>
        <v>1</v>
      </c>
      <c r="H10" s="77">
        <f>Dateneingabe_Telefonate!H11</f>
        <v>0</v>
      </c>
      <c r="I10" s="77">
        <f>Dateneingabe_Telefonate!I11</f>
        <v>0</v>
      </c>
      <c r="J10" s="77">
        <f>Dateneingabe_Telefonate!J11</f>
        <v>0</v>
      </c>
      <c r="K10" s="77">
        <f>Dateneingabe_Telefonate!K11</f>
        <v>2</v>
      </c>
      <c r="L10" s="77">
        <f>Dateneingabe_Telefonate!L11</f>
        <v>0</v>
      </c>
      <c r="M10" s="77">
        <f>Dateneingabe_Telefonate!M11</f>
        <v>1</v>
      </c>
      <c r="N10" s="77">
        <f>Dateneingabe_Telefonate!N11</f>
        <v>0</v>
      </c>
      <c r="O10" s="77">
        <f>Dateneingabe_Telefonate!O11</f>
        <v>1</v>
      </c>
      <c r="P10" s="77">
        <f>Dateneingabe_Telefonate!P11</f>
        <v>0</v>
      </c>
      <c r="Q10" s="77">
        <f>Dateneingabe_Telefonate!Q11</f>
        <v>1</v>
      </c>
      <c r="R10" s="77">
        <f>Dateneingabe_Telefonate!R11</f>
        <v>0</v>
      </c>
      <c r="S10" s="77">
        <f>Dateneingabe_Telefonate!S11+Dateneingabe_Telefonate!C42</f>
        <v>0</v>
      </c>
      <c r="T10" s="77">
        <f>Dateneingabe_Telefonate!T11+Dateneingabe_Telefonate!D42</f>
        <v>0</v>
      </c>
      <c r="U10" s="77">
        <f>Dateneingabe_Telefonate!E42</f>
        <v>0</v>
      </c>
      <c r="V10" s="77">
        <f>Dateneingabe_Telefonate!F42</f>
        <v>0</v>
      </c>
      <c r="W10" s="77">
        <f>Dateneingabe_Telefonate!G42</f>
        <v>0</v>
      </c>
      <c r="X10" s="77">
        <f>Dateneingabe_Telefonate!H42</f>
        <v>0</v>
      </c>
      <c r="Y10" s="77">
        <f>Dateneingabe_Telefonate!I42</f>
        <v>0</v>
      </c>
      <c r="Z10" s="77">
        <f>Dateneingabe_Telefonate!J42</f>
        <v>0</v>
      </c>
      <c r="AA10" s="77">
        <f>Dateneingabe_Telefonate!K42</f>
        <v>0</v>
      </c>
      <c r="AB10" s="77">
        <f>Dateneingabe_Telefonate!L42</f>
        <v>0</v>
      </c>
      <c r="AC10" s="77">
        <f>Dateneingabe_Telefonate!M42</f>
        <v>0</v>
      </c>
      <c r="AD10" s="77">
        <f>Dateneingabe_Telefonate!N42</f>
        <v>0</v>
      </c>
      <c r="AE10" s="77">
        <f>Dateneingabe_Telefonate!O42</f>
        <v>0</v>
      </c>
      <c r="AF10" s="77">
        <f>Dateneingabe_Telefonate!P42</f>
        <v>0</v>
      </c>
      <c r="AG10" s="77">
        <f>Dateneingabe_Telefonate!Q42</f>
        <v>0</v>
      </c>
      <c r="AH10" s="77">
        <f>Dateneingabe_Telefonate!R42</f>
        <v>0</v>
      </c>
      <c r="AI10" s="77">
        <f>Dateneingabe_Telefonate!S42+Dateneingabe_Telefonate!C73</f>
        <v>0</v>
      </c>
      <c r="AJ10" s="77">
        <f>Dateneingabe_Telefonate!T42+Dateneingabe_Telefonate!D73</f>
        <v>0</v>
      </c>
      <c r="AK10" s="77">
        <f>Dateneingabe_Telefonate!E73</f>
        <v>0</v>
      </c>
      <c r="AL10" s="77">
        <f>Dateneingabe_Telefonate!F73</f>
        <v>0</v>
      </c>
      <c r="AM10" s="77">
        <f>Dateneingabe_Telefonate!G73</f>
        <v>0</v>
      </c>
      <c r="AN10" s="77">
        <f>Dateneingabe_Telefonate!H73</f>
        <v>0</v>
      </c>
      <c r="AO10" s="77">
        <f>Dateneingabe_Telefonate!I73</f>
        <v>0</v>
      </c>
      <c r="AP10" s="77">
        <f>Dateneingabe_Telefonate!J73</f>
        <v>0</v>
      </c>
      <c r="AQ10" s="77">
        <f>Dateneingabe_Telefonate!K73</f>
        <v>0</v>
      </c>
      <c r="AR10" s="77">
        <f>Dateneingabe_Telefonate!L73</f>
        <v>0</v>
      </c>
      <c r="AS10" s="77">
        <f>Dateneingabe_Telefonate!M73</f>
        <v>0</v>
      </c>
      <c r="AT10" s="77">
        <f>Dateneingabe_Telefonate!N73</f>
        <v>0</v>
      </c>
      <c r="AU10" s="77">
        <f>Dateneingabe_Telefonate!O73</f>
        <v>0</v>
      </c>
      <c r="AV10" s="77">
        <f>Dateneingabe_Telefonate!P73</f>
        <v>0</v>
      </c>
      <c r="AW10" s="77">
        <f>Dateneingabe_Telefonate!Q73</f>
        <v>0</v>
      </c>
      <c r="AX10" s="77">
        <f>Dateneingabe_Telefonate!R73</f>
        <v>0</v>
      </c>
      <c r="AY10" s="77">
        <f t="shared" si="1"/>
        <v>6</v>
      </c>
      <c r="AZ10" s="77">
        <f t="shared" si="2"/>
        <v>0</v>
      </c>
      <c r="BA10" s="77" t="str">
        <f>Dateneingabe_Telefonate!B11</f>
        <v>Ärzte Konsil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11" customFormat="1" ht="12" customHeight="1" thickBot="1">
      <c r="A11" s="77" t="str">
        <f>Dateneingabe_Telefonate!B12</f>
        <v>Ärzte Station</v>
      </c>
      <c r="B11" s="77">
        <f t="shared" si="0"/>
        <v>43</v>
      </c>
      <c r="C11" s="77">
        <f>Dateneingabe_Telefonate!C12+Dateneingabe_Telefonate!S74</f>
        <v>0</v>
      </c>
      <c r="D11" s="77">
        <f>Dateneingabe_Telefonate!D12+Dateneingabe_Telefonate!T74</f>
        <v>0</v>
      </c>
      <c r="E11" s="77">
        <f>Dateneingabe_Telefonate!E12</f>
        <v>1</v>
      </c>
      <c r="F11" s="77">
        <f>Dateneingabe_Telefonate!F12</f>
        <v>1</v>
      </c>
      <c r="G11" s="77">
        <f>Dateneingabe_Telefonate!G12</f>
        <v>0</v>
      </c>
      <c r="H11" s="77">
        <f>Dateneingabe_Telefonate!H12</f>
        <v>0</v>
      </c>
      <c r="I11" s="77">
        <f>Dateneingabe_Telefonate!I12</f>
        <v>2</v>
      </c>
      <c r="J11" s="77">
        <f>Dateneingabe_Telefonate!J12</f>
        <v>1</v>
      </c>
      <c r="K11" s="77">
        <f>Dateneingabe_Telefonate!K12</f>
        <v>6</v>
      </c>
      <c r="L11" s="77">
        <f>Dateneingabe_Telefonate!L12</f>
        <v>0</v>
      </c>
      <c r="M11" s="77">
        <f>Dateneingabe_Telefonate!M12</f>
        <v>1</v>
      </c>
      <c r="N11" s="77">
        <f>Dateneingabe_Telefonate!N12</f>
        <v>2</v>
      </c>
      <c r="O11" s="77">
        <f>Dateneingabe_Telefonate!O12</f>
        <v>1</v>
      </c>
      <c r="P11" s="77">
        <f>Dateneingabe_Telefonate!P12</f>
        <v>2</v>
      </c>
      <c r="Q11" s="77">
        <f>Dateneingabe_Telefonate!Q12</f>
        <v>2</v>
      </c>
      <c r="R11" s="77">
        <f>Dateneingabe_Telefonate!R12</f>
        <v>0</v>
      </c>
      <c r="S11" s="77">
        <f>Dateneingabe_Telefonate!S12+Dateneingabe_Telefonate!C43</f>
        <v>0</v>
      </c>
      <c r="T11" s="77">
        <f>Dateneingabe_Telefonate!T12+Dateneingabe_Telefonate!D43</f>
        <v>1</v>
      </c>
      <c r="U11" s="77">
        <f>Dateneingabe_Telefonate!E43</f>
        <v>1</v>
      </c>
      <c r="V11" s="77">
        <f>Dateneingabe_Telefonate!F43</f>
        <v>0</v>
      </c>
      <c r="W11" s="77">
        <f>Dateneingabe_Telefonate!G43</f>
        <v>0</v>
      </c>
      <c r="X11" s="77">
        <f>Dateneingabe_Telefonate!H43</f>
        <v>0</v>
      </c>
      <c r="Y11" s="77">
        <f>Dateneingabe_Telefonate!I43</f>
        <v>1</v>
      </c>
      <c r="Z11" s="77">
        <f>Dateneingabe_Telefonate!J43</f>
        <v>2</v>
      </c>
      <c r="AA11" s="77">
        <f>Dateneingabe_Telefonate!K43</f>
        <v>0</v>
      </c>
      <c r="AB11" s="77">
        <f>Dateneingabe_Telefonate!L43</f>
        <v>3</v>
      </c>
      <c r="AC11" s="77">
        <f>Dateneingabe_Telefonate!M43</f>
        <v>4</v>
      </c>
      <c r="AD11" s="77">
        <f>Dateneingabe_Telefonate!N43</f>
        <v>1</v>
      </c>
      <c r="AE11" s="77">
        <f>Dateneingabe_Telefonate!O43</f>
        <v>2</v>
      </c>
      <c r="AF11" s="77">
        <f>Dateneingabe_Telefonate!P43</f>
        <v>1</v>
      </c>
      <c r="AG11" s="77">
        <f>Dateneingabe_Telefonate!Q43</f>
        <v>0</v>
      </c>
      <c r="AH11" s="77">
        <f>Dateneingabe_Telefonate!R43</f>
        <v>0</v>
      </c>
      <c r="AI11" s="77">
        <f>Dateneingabe_Telefonate!S43+Dateneingabe_Telefonate!C74</f>
        <v>2</v>
      </c>
      <c r="AJ11" s="77">
        <f>Dateneingabe_Telefonate!T43+Dateneingabe_Telefonate!D74</f>
        <v>5</v>
      </c>
      <c r="AK11" s="77">
        <f>Dateneingabe_Telefonate!E74</f>
        <v>0</v>
      </c>
      <c r="AL11" s="77">
        <f>Dateneingabe_Telefonate!F74</f>
        <v>0</v>
      </c>
      <c r="AM11" s="77">
        <f>Dateneingabe_Telefonate!G74</f>
        <v>0</v>
      </c>
      <c r="AN11" s="77">
        <f>Dateneingabe_Telefonate!H74</f>
        <v>1</v>
      </c>
      <c r="AO11" s="77">
        <f>Dateneingabe_Telefonate!I74</f>
        <v>0</v>
      </c>
      <c r="AP11" s="77">
        <f>Dateneingabe_Telefonate!J74</f>
        <v>0</v>
      </c>
      <c r="AQ11" s="77">
        <f>Dateneingabe_Telefonate!K74</f>
        <v>0</v>
      </c>
      <c r="AR11" s="77">
        <f>Dateneingabe_Telefonate!L74</f>
        <v>0</v>
      </c>
      <c r="AS11" s="77">
        <f>Dateneingabe_Telefonate!M74</f>
        <v>0</v>
      </c>
      <c r="AT11" s="77">
        <f>Dateneingabe_Telefonate!N74</f>
        <v>0</v>
      </c>
      <c r="AU11" s="77">
        <f>Dateneingabe_Telefonate!O74</f>
        <v>0</v>
      </c>
      <c r="AV11" s="77">
        <f>Dateneingabe_Telefonate!P74</f>
        <v>0</v>
      </c>
      <c r="AW11" s="77">
        <f>Dateneingabe_Telefonate!Q74</f>
        <v>0</v>
      </c>
      <c r="AX11" s="77">
        <f>Dateneingabe_Telefonate!R74</f>
        <v>0</v>
      </c>
      <c r="AY11" s="77">
        <f t="shared" si="1"/>
        <v>23</v>
      </c>
      <c r="AZ11" s="77">
        <f t="shared" si="2"/>
        <v>20</v>
      </c>
      <c r="BA11" s="77" t="str">
        <f>Dateneingabe_Telefonate!B12</f>
        <v>Ärzte Station</v>
      </c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s="11" customFormat="1" ht="12" customHeight="1" thickBot="1">
      <c r="A12" s="77" t="str">
        <f>Dateneingabe_Telefonate!B13</f>
        <v>Aufnahme </v>
      </c>
      <c r="B12" s="77">
        <f t="shared" si="0"/>
        <v>24</v>
      </c>
      <c r="C12" s="77">
        <f>Dateneingabe_Telefonate!C13+Dateneingabe_Telefonate!S75</f>
        <v>0</v>
      </c>
      <c r="D12" s="77">
        <f>Dateneingabe_Telefonate!D13+Dateneingabe_Telefonate!T75</f>
        <v>0</v>
      </c>
      <c r="E12" s="77">
        <f>Dateneingabe_Telefonate!E13</f>
        <v>2</v>
      </c>
      <c r="F12" s="77">
        <f>Dateneingabe_Telefonate!F13</f>
        <v>0</v>
      </c>
      <c r="G12" s="77">
        <f>Dateneingabe_Telefonate!G13</f>
        <v>0</v>
      </c>
      <c r="H12" s="77">
        <f>Dateneingabe_Telefonate!H13</f>
        <v>0</v>
      </c>
      <c r="I12" s="77">
        <f>Dateneingabe_Telefonate!I13</f>
        <v>0</v>
      </c>
      <c r="J12" s="77">
        <f>Dateneingabe_Telefonate!J13</f>
        <v>0</v>
      </c>
      <c r="K12" s="77">
        <f>Dateneingabe_Telefonate!K13</f>
        <v>3</v>
      </c>
      <c r="L12" s="77">
        <f>Dateneingabe_Telefonate!L13</f>
        <v>2</v>
      </c>
      <c r="M12" s="77">
        <f>Dateneingabe_Telefonate!M13</f>
        <v>3</v>
      </c>
      <c r="N12" s="77">
        <f>Dateneingabe_Telefonate!N13</f>
        <v>2</v>
      </c>
      <c r="O12" s="77">
        <f>Dateneingabe_Telefonate!O13</f>
        <v>0</v>
      </c>
      <c r="P12" s="77">
        <f>Dateneingabe_Telefonate!P13</f>
        <v>2</v>
      </c>
      <c r="Q12" s="77">
        <f>Dateneingabe_Telefonate!Q13</f>
        <v>1</v>
      </c>
      <c r="R12" s="77">
        <f>Dateneingabe_Telefonate!R13</f>
        <v>2</v>
      </c>
      <c r="S12" s="77">
        <f>Dateneingabe_Telefonate!S13+Dateneingabe_Telefonate!C44</f>
        <v>2</v>
      </c>
      <c r="T12" s="77">
        <f>Dateneingabe_Telefonate!T13+Dateneingabe_Telefonate!D44</f>
        <v>0</v>
      </c>
      <c r="U12" s="77">
        <f>Dateneingabe_Telefonate!E44</f>
        <v>1</v>
      </c>
      <c r="V12" s="77">
        <f>Dateneingabe_Telefonate!F44</f>
        <v>0</v>
      </c>
      <c r="W12" s="77">
        <f>Dateneingabe_Telefonate!G44</f>
        <v>0</v>
      </c>
      <c r="X12" s="77">
        <f>Dateneingabe_Telefonate!H44</f>
        <v>0</v>
      </c>
      <c r="Y12" s="77">
        <f>Dateneingabe_Telefonate!I44</f>
        <v>0</v>
      </c>
      <c r="Z12" s="77">
        <f>Dateneingabe_Telefonate!J44</f>
        <v>0</v>
      </c>
      <c r="AA12" s="77">
        <f>Dateneingabe_Telefonate!K44</f>
        <v>0</v>
      </c>
      <c r="AB12" s="77">
        <f>Dateneingabe_Telefonate!L44</f>
        <v>0</v>
      </c>
      <c r="AC12" s="77">
        <f>Dateneingabe_Telefonate!M44</f>
        <v>0</v>
      </c>
      <c r="AD12" s="77">
        <f>Dateneingabe_Telefonate!N44</f>
        <v>0</v>
      </c>
      <c r="AE12" s="77">
        <f>Dateneingabe_Telefonate!O44</f>
        <v>2</v>
      </c>
      <c r="AF12" s="77">
        <f>Dateneingabe_Telefonate!P44</f>
        <v>0</v>
      </c>
      <c r="AG12" s="77">
        <f>Dateneingabe_Telefonate!Q44</f>
        <v>0</v>
      </c>
      <c r="AH12" s="77">
        <f>Dateneingabe_Telefonate!R44</f>
        <v>0</v>
      </c>
      <c r="AI12" s="77">
        <f>Dateneingabe_Telefonate!S44+Dateneingabe_Telefonate!C75</f>
        <v>1</v>
      </c>
      <c r="AJ12" s="77">
        <f>Dateneingabe_Telefonate!T44+Dateneingabe_Telefonate!D75</f>
        <v>0</v>
      </c>
      <c r="AK12" s="77">
        <f>Dateneingabe_Telefonate!E75</f>
        <v>0</v>
      </c>
      <c r="AL12" s="77">
        <f>Dateneingabe_Telefonate!F75</f>
        <v>0</v>
      </c>
      <c r="AM12" s="77">
        <f>Dateneingabe_Telefonate!G75</f>
        <v>0</v>
      </c>
      <c r="AN12" s="77">
        <f>Dateneingabe_Telefonate!H75</f>
        <v>0</v>
      </c>
      <c r="AO12" s="77">
        <f>Dateneingabe_Telefonate!I75</f>
        <v>0</v>
      </c>
      <c r="AP12" s="77">
        <f>Dateneingabe_Telefonate!J75</f>
        <v>0</v>
      </c>
      <c r="AQ12" s="77">
        <f>Dateneingabe_Telefonate!K75</f>
        <v>1</v>
      </c>
      <c r="AR12" s="77">
        <f>Dateneingabe_Telefonate!L75</f>
        <v>0</v>
      </c>
      <c r="AS12" s="77">
        <f>Dateneingabe_Telefonate!M75</f>
        <v>0</v>
      </c>
      <c r="AT12" s="77">
        <f>Dateneingabe_Telefonate!N75</f>
        <v>0</v>
      </c>
      <c r="AU12" s="77">
        <f>Dateneingabe_Telefonate!O75</f>
        <v>0</v>
      </c>
      <c r="AV12" s="77">
        <f>Dateneingabe_Telefonate!P75</f>
        <v>0</v>
      </c>
      <c r="AW12" s="77">
        <f>Dateneingabe_Telefonate!Q75</f>
        <v>0</v>
      </c>
      <c r="AX12" s="77">
        <f>Dateneingabe_Telefonate!R75</f>
        <v>0</v>
      </c>
      <c r="AY12" s="77">
        <f t="shared" si="1"/>
        <v>16</v>
      </c>
      <c r="AZ12" s="77">
        <f t="shared" si="2"/>
        <v>8</v>
      </c>
      <c r="BA12" s="77" t="str">
        <f>Dateneingabe_Telefonate!B13</f>
        <v>Aufnahme 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11" customFormat="1" ht="12" customHeight="1" thickBot="1">
      <c r="A13" s="77" t="str">
        <f>Dateneingabe_Telefonate!B14</f>
        <v>CT</v>
      </c>
      <c r="B13" s="77">
        <f t="shared" si="0"/>
        <v>20</v>
      </c>
      <c r="C13" s="77">
        <f>Dateneingabe_Telefonate!C14+Dateneingabe_Telefonate!S76</f>
        <v>0</v>
      </c>
      <c r="D13" s="77">
        <f>Dateneingabe_Telefonate!D14+Dateneingabe_Telefonate!T76</f>
        <v>0</v>
      </c>
      <c r="E13" s="77">
        <f>Dateneingabe_Telefonate!E14</f>
        <v>7</v>
      </c>
      <c r="F13" s="77">
        <f>Dateneingabe_Telefonate!F14</f>
        <v>0</v>
      </c>
      <c r="G13" s="77">
        <f>Dateneingabe_Telefonate!G14</f>
        <v>1</v>
      </c>
      <c r="H13" s="77">
        <f>Dateneingabe_Telefonate!H14</f>
        <v>0</v>
      </c>
      <c r="I13" s="77">
        <f>Dateneingabe_Telefonate!I14</f>
        <v>1</v>
      </c>
      <c r="J13" s="77">
        <f>Dateneingabe_Telefonate!J14</f>
        <v>0</v>
      </c>
      <c r="K13" s="77">
        <f>Dateneingabe_Telefonate!K14</f>
        <v>3</v>
      </c>
      <c r="L13" s="77">
        <f>Dateneingabe_Telefonate!L14</f>
        <v>0</v>
      </c>
      <c r="M13" s="77">
        <f>Dateneingabe_Telefonate!M14</f>
        <v>1</v>
      </c>
      <c r="N13" s="77">
        <f>Dateneingabe_Telefonate!N14</f>
        <v>2</v>
      </c>
      <c r="O13" s="77">
        <f>Dateneingabe_Telefonate!O14</f>
        <v>1</v>
      </c>
      <c r="P13" s="77">
        <f>Dateneingabe_Telefonate!P14</f>
        <v>2</v>
      </c>
      <c r="Q13" s="77">
        <f>Dateneingabe_Telefonate!Q14</f>
        <v>1</v>
      </c>
      <c r="R13" s="77">
        <f>Dateneingabe_Telefonate!R14</f>
        <v>0</v>
      </c>
      <c r="S13" s="77">
        <f>Dateneingabe_Telefonate!S14+Dateneingabe_Telefonate!C45</f>
        <v>0</v>
      </c>
      <c r="T13" s="77">
        <f>Dateneingabe_Telefonate!T14+Dateneingabe_Telefonate!D45</f>
        <v>0</v>
      </c>
      <c r="U13" s="77">
        <f>Dateneingabe_Telefonate!E45</f>
        <v>0</v>
      </c>
      <c r="V13" s="77">
        <f>Dateneingabe_Telefonate!F45</f>
        <v>1</v>
      </c>
      <c r="W13" s="77">
        <f>Dateneingabe_Telefonate!G45</f>
        <v>0</v>
      </c>
      <c r="X13" s="77">
        <f>Dateneingabe_Telefonate!H45</f>
        <v>0</v>
      </c>
      <c r="Y13" s="77">
        <f>Dateneingabe_Telefonate!I45</f>
        <v>0</v>
      </c>
      <c r="Z13" s="77">
        <f>Dateneingabe_Telefonate!J45</f>
        <v>0</v>
      </c>
      <c r="AA13" s="77">
        <f>Dateneingabe_Telefonate!K45</f>
        <v>0</v>
      </c>
      <c r="AB13" s="77">
        <f>Dateneingabe_Telefonate!L45</f>
        <v>0</v>
      </c>
      <c r="AC13" s="77">
        <f>Dateneingabe_Telefonate!M45</f>
        <v>0</v>
      </c>
      <c r="AD13" s="77">
        <f>Dateneingabe_Telefonate!N45</f>
        <v>0</v>
      </c>
      <c r="AE13" s="77">
        <f>Dateneingabe_Telefonate!O45</f>
        <v>0</v>
      </c>
      <c r="AF13" s="77">
        <f>Dateneingabe_Telefonate!P45</f>
        <v>0</v>
      </c>
      <c r="AG13" s="77">
        <f>Dateneingabe_Telefonate!Q45</f>
        <v>0</v>
      </c>
      <c r="AH13" s="77">
        <f>Dateneingabe_Telefonate!R45</f>
        <v>0</v>
      </c>
      <c r="AI13" s="77">
        <f>Dateneingabe_Telefonate!S45+Dateneingabe_Telefonate!C76</f>
        <v>0</v>
      </c>
      <c r="AJ13" s="77">
        <f>Dateneingabe_Telefonate!T45+Dateneingabe_Telefonate!D76</f>
        <v>0</v>
      </c>
      <c r="AK13" s="77">
        <f>Dateneingabe_Telefonate!E76</f>
        <v>0</v>
      </c>
      <c r="AL13" s="77">
        <f>Dateneingabe_Telefonate!F76</f>
        <v>0</v>
      </c>
      <c r="AM13" s="77">
        <f>Dateneingabe_Telefonate!G76</f>
        <v>0</v>
      </c>
      <c r="AN13" s="77">
        <f>Dateneingabe_Telefonate!H76</f>
        <v>0</v>
      </c>
      <c r="AO13" s="77">
        <f>Dateneingabe_Telefonate!I76</f>
        <v>0</v>
      </c>
      <c r="AP13" s="77">
        <f>Dateneingabe_Telefonate!J76</f>
        <v>0</v>
      </c>
      <c r="AQ13" s="77">
        <f>Dateneingabe_Telefonate!K76</f>
        <v>0</v>
      </c>
      <c r="AR13" s="77">
        <f>Dateneingabe_Telefonate!L76</f>
        <v>0</v>
      </c>
      <c r="AS13" s="77">
        <f>Dateneingabe_Telefonate!M76</f>
        <v>0</v>
      </c>
      <c r="AT13" s="77">
        <f>Dateneingabe_Telefonate!N76</f>
        <v>0</v>
      </c>
      <c r="AU13" s="77">
        <f>Dateneingabe_Telefonate!O76</f>
        <v>0</v>
      </c>
      <c r="AV13" s="77">
        <f>Dateneingabe_Telefonate!P76</f>
        <v>0</v>
      </c>
      <c r="AW13" s="77">
        <f>Dateneingabe_Telefonate!Q76</f>
        <v>0</v>
      </c>
      <c r="AX13" s="77">
        <f>Dateneingabe_Telefonate!R76</f>
        <v>0</v>
      </c>
      <c r="AY13" s="77">
        <f t="shared" si="1"/>
        <v>15</v>
      </c>
      <c r="AZ13" s="77">
        <f t="shared" si="2"/>
        <v>5</v>
      </c>
      <c r="BA13" s="77" t="str">
        <f>Dateneingabe_Telefonate!B14</f>
        <v>CT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11" customFormat="1" ht="12" customHeight="1" thickBot="1">
      <c r="A14" s="77" t="str">
        <f>Dateneingabe_Telefonate!B15</f>
        <v>Einkauf</v>
      </c>
      <c r="B14" s="77">
        <f t="shared" si="0"/>
        <v>10</v>
      </c>
      <c r="C14" s="77">
        <f>Dateneingabe_Telefonate!C15+Dateneingabe_Telefonate!S77</f>
        <v>0</v>
      </c>
      <c r="D14" s="77">
        <f>Dateneingabe_Telefonate!D15+Dateneingabe_Telefonate!T77</f>
        <v>0</v>
      </c>
      <c r="E14" s="77">
        <f>Dateneingabe_Telefonate!E15</f>
        <v>0</v>
      </c>
      <c r="F14" s="77">
        <f>Dateneingabe_Telefonate!F15</f>
        <v>0</v>
      </c>
      <c r="G14" s="77">
        <f>Dateneingabe_Telefonate!G15</f>
        <v>0</v>
      </c>
      <c r="H14" s="77">
        <f>Dateneingabe_Telefonate!H15</f>
        <v>3</v>
      </c>
      <c r="I14" s="77">
        <f>Dateneingabe_Telefonate!I15</f>
        <v>0</v>
      </c>
      <c r="J14" s="77">
        <f>Dateneingabe_Telefonate!J15</f>
        <v>1</v>
      </c>
      <c r="K14" s="77">
        <f>Dateneingabe_Telefonate!K15</f>
        <v>0</v>
      </c>
      <c r="L14" s="77">
        <f>Dateneingabe_Telefonate!L15</f>
        <v>1</v>
      </c>
      <c r="M14" s="77">
        <f>Dateneingabe_Telefonate!M15</f>
        <v>1</v>
      </c>
      <c r="N14" s="77">
        <f>Dateneingabe_Telefonate!N15</f>
        <v>0</v>
      </c>
      <c r="O14" s="77">
        <f>Dateneingabe_Telefonate!O15</f>
        <v>0</v>
      </c>
      <c r="P14" s="77">
        <f>Dateneingabe_Telefonate!P15</f>
        <v>2</v>
      </c>
      <c r="Q14" s="77">
        <f>Dateneingabe_Telefonate!Q15</f>
        <v>1</v>
      </c>
      <c r="R14" s="77">
        <f>Dateneingabe_Telefonate!R15</f>
        <v>1</v>
      </c>
      <c r="S14" s="77">
        <f>Dateneingabe_Telefonate!S15+Dateneingabe_Telefonate!C46</f>
        <v>0</v>
      </c>
      <c r="T14" s="77">
        <f>Dateneingabe_Telefonate!T15+Dateneingabe_Telefonate!D46</f>
        <v>0</v>
      </c>
      <c r="U14" s="77">
        <f>Dateneingabe_Telefonate!E46</f>
        <v>0</v>
      </c>
      <c r="V14" s="77">
        <f>Dateneingabe_Telefonate!F46</f>
        <v>0</v>
      </c>
      <c r="W14" s="77">
        <f>Dateneingabe_Telefonate!G46</f>
        <v>0</v>
      </c>
      <c r="X14" s="77">
        <f>Dateneingabe_Telefonate!H46</f>
        <v>0</v>
      </c>
      <c r="Y14" s="77">
        <f>Dateneingabe_Telefonate!I46</f>
        <v>0</v>
      </c>
      <c r="Z14" s="77">
        <f>Dateneingabe_Telefonate!J46</f>
        <v>0</v>
      </c>
      <c r="AA14" s="77">
        <f>Dateneingabe_Telefonate!K46</f>
        <v>0</v>
      </c>
      <c r="AB14" s="77">
        <f>Dateneingabe_Telefonate!L46</f>
        <v>0</v>
      </c>
      <c r="AC14" s="77">
        <f>Dateneingabe_Telefonate!M46</f>
        <v>0</v>
      </c>
      <c r="AD14" s="77">
        <f>Dateneingabe_Telefonate!N46</f>
        <v>0</v>
      </c>
      <c r="AE14" s="77">
        <f>Dateneingabe_Telefonate!O46</f>
        <v>0</v>
      </c>
      <c r="AF14" s="77">
        <f>Dateneingabe_Telefonate!P46</f>
        <v>0</v>
      </c>
      <c r="AG14" s="77">
        <f>Dateneingabe_Telefonate!Q46</f>
        <v>0</v>
      </c>
      <c r="AH14" s="77">
        <f>Dateneingabe_Telefonate!R46</f>
        <v>0</v>
      </c>
      <c r="AI14" s="77">
        <f>Dateneingabe_Telefonate!S46+Dateneingabe_Telefonate!C77</f>
        <v>0</v>
      </c>
      <c r="AJ14" s="77">
        <f>Dateneingabe_Telefonate!T46+Dateneingabe_Telefonate!D77</f>
        <v>0</v>
      </c>
      <c r="AK14" s="77">
        <f>Dateneingabe_Telefonate!E77</f>
        <v>0</v>
      </c>
      <c r="AL14" s="77">
        <f>Dateneingabe_Telefonate!F77</f>
        <v>0</v>
      </c>
      <c r="AM14" s="77">
        <f>Dateneingabe_Telefonate!G77</f>
        <v>0</v>
      </c>
      <c r="AN14" s="77">
        <f>Dateneingabe_Telefonate!H77</f>
        <v>0</v>
      </c>
      <c r="AO14" s="77">
        <f>Dateneingabe_Telefonate!I77</f>
        <v>0</v>
      </c>
      <c r="AP14" s="77">
        <f>Dateneingabe_Telefonate!J77</f>
        <v>0</v>
      </c>
      <c r="AQ14" s="77">
        <f>Dateneingabe_Telefonate!K77</f>
        <v>0</v>
      </c>
      <c r="AR14" s="77">
        <f>Dateneingabe_Telefonate!L77</f>
        <v>0</v>
      </c>
      <c r="AS14" s="77">
        <f>Dateneingabe_Telefonate!M77</f>
        <v>0</v>
      </c>
      <c r="AT14" s="77">
        <f>Dateneingabe_Telefonate!N77</f>
        <v>0</v>
      </c>
      <c r="AU14" s="77">
        <f>Dateneingabe_Telefonate!O77</f>
        <v>0</v>
      </c>
      <c r="AV14" s="77">
        <f>Dateneingabe_Telefonate!P77</f>
        <v>0</v>
      </c>
      <c r="AW14" s="77">
        <f>Dateneingabe_Telefonate!Q77</f>
        <v>0</v>
      </c>
      <c r="AX14" s="77">
        <f>Dateneingabe_Telefonate!R77</f>
        <v>0</v>
      </c>
      <c r="AY14" s="77">
        <f t="shared" si="1"/>
        <v>2</v>
      </c>
      <c r="AZ14" s="77">
        <f t="shared" si="2"/>
        <v>8</v>
      </c>
      <c r="BA14" s="77" t="str">
        <f>Dateneingabe_Telefonate!B15</f>
        <v>Einkauf</v>
      </c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s="11" customFormat="1" ht="12" customHeight="1" thickBot="1">
      <c r="A15" s="77" t="str">
        <f>Dateneingabe_Telefonate!B16</f>
        <v>Einweiser</v>
      </c>
      <c r="B15" s="77">
        <f t="shared" si="0"/>
        <v>5</v>
      </c>
      <c r="C15" s="77">
        <f>Dateneingabe_Telefonate!C16+Dateneingabe_Telefonate!S78</f>
        <v>0</v>
      </c>
      <c r="D15" s="77">
        <f>Dateneingabe_Telefonate!D16+Dateneingabe_Telefonate!T78</f>
        <v>0</v>
      </c>
      <c r="E15" s="77">
        <f>Dateneingabe_Telefonate!E16</f>
        <v>1</v>
      </c>
      <c r="F15" s="77">
        <f>Dateneingabe_Telefonate!F16</f>
        <v>0</v>
      </c>
      <c r="G15" s="77">
        <f>Dateneingabe_Telefonate!G16</f>
        <v>0</v>
      </c>
      <c r="H15" s="77">
        <f>Dateneingabe_Telefonate!H16</f>
        <v>0</v>
      </c>
      <c r="I15" s="77">
        <f>Dateneingabe_Telefonate!I16</f>
        <v>0</v>
      </c>
      <c r="J15" s="77">
        <f>Dateneingabe_Telefonate!J16</f>
        <v>0</v>
      </c>
      <c r="K15" s="77">
        <f>Dateneingabe_Telefonate!K16</f>
        <v>1</v>
      </c>
      <c r="L15" s="77">
        <f>Dateneingabe_Telefonate!L16</f>
        <v>0</v>
      </c>
      <c r="M15" s="77">
        <f>Dateneingabe_Telefonate!M16</f>
        <v>2</v>
      </c>
      <c r="N15" s="77">
        <f>Dateneingabe_Telefonate!N16</f>
        <v>0</v>
      </c>
      <c r="O15" s="77">
        <f>Dateneingabe_Telefonate!O16</f>
        <v>1</v>
      </c>
      <c r="P15" s="77">
        <f>Dateneingabe_Telefonate!P16</f>
        <v>0</v>
      </c>
      <c r="Q15" s="77">
        <f>Dateneingabe_Telefonate!Q16</f>
        <v>0</v>
      </c>
      <c r="R15" s="77">
        <f>Dateneingabe_Telefonate!R16</f>
        <v>0</v>
      </c>
      <c r="S15" s="77">
        <f>Dateneingabe_Telefonate!S16+Dateneingabe_Telefonate!C47</f>
        <v>0</v>
      </c>
      <c r="T15" s="77">
        <f>Dateneingabe_Telefonate!T16+Dateneingabe_Telefonate!D47</f>
        <v>0</v>
      </c>
      <c r="U15" s="77">
        <f>Dateneingabe_Telefonate!E47</f>
        <v>0</v>
      </c>
      <c r="V15" s="77">
        <f>Dateneingabe_Telefonate!F47</f>
        <v>0</v>
      </c>
      <c r="W15" s="77">
        <f>Dateneingabe_Telefonate!G47</f>
        <v>0</v>
      </c>
      <c r="X15" s="77">
        <f>Dateneingabe_Telefonate!H47</f>
        <v>0</v>
      </c>
      <c r="Y15" s="77">
        <f>Dateneingabe_Telefonate!I47</f>
        <v>0</v>
      </c>
      <c r="Z15" s="77">
        <f>Dateneingabe_Telefonate!J47</f>
        <v>0</v>
      </c>
      <c r="AA15" s="77">
        <f>Dateneingabe_Telefonate!K47</f>
        <v>0</v>
      </c>
      <c r="AB15" s="77">
        <f>Dateneingabe_Telefonate!L47</f>
        <v>0</v>
      </c>
      <c r="AC15" s="77">
        <f>Dateneingabe_Telefonate!M47</f>
        <v>0</v>
      </c>
      <c r="AD15" s="77">
        <f>Dateneingabe_Telefonate!N47</f>
        <v>0</v>
      </c>
      <c r="AE15" s="77">
        <f>Dateneingabe_Telefonate!O47</f>
        <v>0</v>
      </c>
      <c r="AF15" s="77">
        <f>Dateneingabe_Telefonate!P47</f>
        <v>0</v>
      </c>
      <c r="AG15" s="77">
        <f>Dateneingabe_Telefonate!Q47</f>
        <v>0</v>
      </c>
      <c r="AH15" s="77">
        <f>Dateneingabe_Telefonate!R47</f>
        <v>0</v>
      </c>
      <c r="AI15" s="77">
        <f>Dateneingabe_Telefonate!S47+Dateneingabe_Telefonate!C78</f>
        <v>0</v>
      </c>
      <c r="AJ15" s="77">
        <f>Dateneingabe_Telefonate!T47+Dateneingabe_Telefonate!D78</f>
        <v>0</v>
      </c>
      <c r="AK15" s="77">
        <f>Dateneingabe_Telefonate!E78</f>
        <v>0</v>
      </c>
      <c r="AL15" s="77">
        <f>Dateneingabe_Telefonate!F78</f>
        <v>0</v>
      </c>
      <c r="AM15" s="77">
        <f>Dateneingabe_Telefonate!G78</f>
        <v>0</v>
      </c>
      <c r="AN15" s="77">
        <f>Dateneingabe_Telefonate!H78</f>
        <v>0</v>
      </c>
      <c r="AO15" s="77">
        <f>Dateneingabe_Telefonate!I78</f>
        <v>0</v>
      </c>
      <c r="AP15" s="77">
        <f>Dateneingabe_Telefonate!J78</f>
        <v>0</v>
      </c>
      <c r="AQ15" s="77">
        <f>Dateneingabe_Telefonate!K78</f>
        <v>0</v>
      </c>
      <c r="AR15" s="77">
        <f>Dateneingabe_Telefonate!L78</f>
        <v>0</v>
      </c>
      <c r="AS15" s="77">
        <f>Dateneingabe_Telefonate!M78</f>
        <v>0</v>
      </c>
      <c r="AT15" s="77">
        <f>Dateneingabe_Telefonate!N78</f>
        <v>0</v>
      </c>
      <c r="AU15" s="77">
        <f>Dateneingabe_Telefonate!O78</f>
        <v>0</v>
      </c>
      <c r="AV15" s="77">
        <f>Dateneingabe_Telefonate!P78</f>
        <v>0</v>
      </c>
      <c r="AW15" s="77">
        <f>Dateneingabe_Telefonate!Q78</f>
        <v>0</v>
      </c>
      <c r="AX15" s="77">
        <f>Dateneingabe_Telefonate!R78</f>
        <v>0</v>
      </c>
      <c r="AY15" s="77">
        <f t="shared" si="1"/>
        <v>5</v>
      </c>
      <c r="AZ15" s="77">
        <f t="shared" si="2"/>
        <v>0</v>
      </c>
      <c r="BA15" s="77" t="str">
        <f>Dateneingabe_Telefonate!B16</f>
        <v>Einweiser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53" s="11" customFormat="1" ht="12" customHeight="1" thickBot="1">
      <c r="A16" s="77" t="str">
        <f>Dateneingabe_Telefonate!B17</f>
        <v>EKG</v>
      </c>
      <c r="B16" s="77">
        <f t="shared" si="0"/>
        <v>54</v>
      </c>
      <c r="C16" s="77">
        <f>Dateneingabe_Telefonate!C17+Dateneingabe_Telefonate!S79</f>
        <v>0</v>
      </c>
      <c r="D16" s="77">
        <f>Dateneingabe_Telefonate!D17+Dateneingabe_Telefonate!T79</f>
        <v>0</v>
      </c>
      <c r="E16" s="77">
        <f>Dateneingabe_Telefonate!E17</f>
        <v>3</v>
      </c>
      <c r="F16" s="77">
        <f>Dateneingabe_Telefonate!F17</f>
        <v>0</v>
      </c>
      <c r="G16" s="77">
        <f>Dateneingabe_Telefonate!G17</f>
        <v>3</v>
      </c>
      <c r="H16" s="77">
        <f>Dateneingabe_Telefonate!H17</f>
        <v>2</v>
      </c>
      <c r="I16" s="77">
        <f>Dateneingabe_Telefonate!I17</f>
        <v>6</v>
      </c>
      <c r="J16" s="77">
        <f>Dateneingabe_Telefonate!J17</f>
        <v>1</v>
      </c>
      <c r="K16" s="77">
        <f>Dateneingabe_Telefonate!K17</f>
        <v>13</v>
      </c>
      <c r="L16" s="77">
        <f>Dateneingabe_Telefonate!L17</f>
        <v>3</v>
      </c>
      <c r="M16" s="77">
        <f>Dateneingabe_Telefonate!M17</f>
        <v>6</v>
      </c>
      <c r="N16" s="77">
        <f>Dateneingabe_Telefonate!N17</f>
        <v>5</v>
      </c>
      <c r="O16" s="77">
        <f>Dateneingabe_Telefonate!O17</f>
        <v>4</v>
      </c>
      <c r="P16" s="77">
        <f>Dateneingabe_Telefonate!P17</f>
        <v>2</v>
      </c>
      <c r="Q16" s="77">
        <f>Dateneingabe_Telefonate!Q17</f>
        <v>2</v>
      </c>
      <c r="R16" s="77">
        <f>Dateneingabe_Telefonate!R17</f>
        <v>0</v>
      </c>
      <c r="S16" s="77">
        <f>Dateneingabe_Telefonate!S17+Dateneingabe_Telefonate!C48</f>
        <v>2</v>
      </c>
      <c r="T16" s="77">
        <f>Dateneingabe_Telefonate!T17+Dateneingabe_Telefonate!D48</f>
        <v>1</v>
      </c>
      <c r="U16" s="77">
        <f>Dateneingabe_Telefonate!E48</f>
        <v>1</v>
      </c>
      <c r="V16" s="77">
        <f>Dateneingabe_Telefonate!F48</f>
        <v>0</v>
      </c>
      <c r="W16" s="77">
        <f>Dateneingabe_Telefonate!G48</f>
        <v>0</v>
      </c>
      <c r="X16" s="77">
        <f>Dateneingabe_Telefonate!H48</f>
        <v>0</v>
      </c>
      <c r="Y16" s="77">
        <f>Dateneingabe_Telefonate!I48</f>
        <v>0</v>
      </c>
      <c r="Z16" s="77">
        <f>Dateneingabe_Telefonate!J48</f>
        <v>0</v>
      </c>
      <c r="AA16" s="77">
        <f>Dateneingabe_Telefonate!K48</f>
        <v>0</v>
      </c>
      <c r="AB16" s="77">
        <f>Dateneingabe_Telefonate!L48</f>
        <v>0</v>
      </c>
      <c r="AC16" s="77">
        <f>Dateneingabe_Telefonate!M48</f>
        <v>0</v>
      </c>
      <c r="AD16" s="77">
        <f>Dateneingabe_Telefonate!N48</f>
        <v>0</v>
      </c>
      <c r="AE16" s="77">
        <f>Dateneingabe_Telefonate!O48</f>
        <v>0</v>
      </c>
      <c r="AF16" s="77">
        <f>Dateneingabe_Telefonate!P48</f>
        <v>0</v>
      </c>
      <c r="AG16" s="77">
        <f>Dateneingabe_Telefonate!Q48</f>
        <v>0</v>
      </c>
      <c r="AH16" s="77">
        <f>Dateneingabe_Telefonate!R48</f>
        <v>0</v>
      </c>
      <c r="AI16" s="77">
        <f>Dateneingabe_Telefonate!S48+Dateneingabe_Telefonate!C79</f>
        <v>0</v>
      </c>
      <c r="AJ16" s="77">
        <f>Dateneingabe_Telefonate!T48+Dateneingabe_Telefonate!D79</f>
        <v>0</v>
      </c>
      <c r="AK16" s="77">
        <f>Dateneingabe_Telefonate!E79</f>
        <v>0</v>
      </c>
      <c r="AL16" s="77">
        <f>Dateneingabe_Telefonate!F79</f>
        <v>0</v>
      </c>
      <c r="AM16" s="77">
        <f>Dateneingabe_Telefonate!G79</f>
        <v>0</v>
      </c>
      <c r="AN16" s="77">
        <f>Dateneingabe_Telefonate!H79</f>
        <v>0</v>
      </c>
      <c r="AO16" s="77">
        <f>Dateneingabe_Telefonate!I79</f>
        <v>0</v>
      </c>
      <c r="AP16" s="77">
        <f>Dateneingabe_Telefonate!J79</f>
        <v>0</v>
      </c>
      <c r="AQ16" s="77">
        <f>Dateneingabe_Telefonate!K79</f>
        <v>0</v>
      </c>
      <c r="AR16" s="77">
        <f>Dateneingabe_Telefonate!L79</f>
        <v>0</v>
      </c>
      <c r="AS16" s="77">
        <f>Dateneingabe_Telefonate!M79</f>
        <v>0</v>
      </c>
      <c r="AT16" s="77">
        <f>Dateneingabe_Telefonate!N79</f>
        <v>0</v>
      </c>
      <c r="AU16" s="77">
        <f>Dateneingabe_Telefonate!O79</f>
        <v>0</v>
      </c>
      <c r="AV16" s="77">
        <f>Dateneingabe_Telefonate!P79</f>
        <v>0</v>
      </c>
      <c r="AW16" s="77">
        <f>Dateneingabe_Telefonate!Q79</f>
        <v>0</v>
      </c>
      <c r="AX16" s="77">
        <f>Dateneingabe_Telefonate!R79</f>
        <v>0</v>
      </c>
      <c r="AY16" s="77">
        <f t="shared" si="1"/>
        <v>40</v>
      </c>
      <c r="AZ16" s="77">
        <f t="shared" si="2"/>
        <v>14</v>
      </c>
      <c r="BA16" s="77" t="str">
        <f>Dateneingabe_Telefonate!B17</f>
        <v>EKG</v>
      </c>
    </row>
    <row r="17" spans="1:85" s="11" customFormat="1" ht="12" customHeight="1" thickBot="1">
      <c r="A17" s="77" t="str">
        <f>Dateneingabe_Telefonate!B18</f>
        <v>Endoskopie</v>
      </c>
      <c r="B17" s="77">
        <f t="shared" si="0"/>
        <v>55</v>
      </c>
      <c r="C17" s="77">
        <f>Dateneingabe_Telefonate!C18+Dateneingabe_Telefonate!S80</f>
        <v>1</v>
      </c>
      <c r="D17" s="77">
        <f>Dateneingabe_Telefonate!D18+Dateneingabe_Telefonate!T80</f>
        <v>0</v>
      </c>
      <c r="E17" s="77">
        <f>Dateneingabe_Telefonate!E18</f>
        <v>11</v>
      </c>
      <c r="F17" s="77">
        <f>Dateneingabe_Telefonate!F18</f>
        <v>1</v>
      </c>
      <c r="G17" s="77">
        <f>Dateneingabe_Telefonate!G18</f>
        <v>3</v>
      </c>
      <c r="H17" s="77">
        <f>Dateneingabe_Telefonate!H18</f>
        <v>3</v>
      </c>
      <c r="I17" s="77">
        <f>Dateneingabe_Telefonate!I18</f>
        <v>3</v>
      </c>
      <c r="J17" s="77">
        <f>Dateneingabe_Telefonate!J18</f>
        <v>3</v>
      </c>
      <c r="K17" s="77">
        <f>Dateneingabe_Telefonate!K18</f>
        <v>7</v>
      </c>
      <c r="L17" s="77">
        <f>Dateneingabe_Telefonate!L18</f>
        <v>1</v>
      </c>
      <c r="M17" s="77">
        <f>Dateneingabe_Telefonate!M18</f>
        <v>7</v>
      </c>
      <c r="N17" s="77">
        <f>Dateneingabe_Telefonate!N18</f>
        <v>2</v>
      </c>
      <c r="O17" s="77">
        <f>Dateneingabe_Telefonate!O18</f>
        <v>5</v>
      </c>
      <c r="P17" s="77">
        <f>Dateneingabe_Telefonate!P18</f>
        <v>0</v>
      </c>
      <c r="Q17" s="77">
        <f>Dateneingabe_Telefonate!Q18</f>
        <v>4</v>
      </c>
      <c r="R17" s="77">
        <f>Dateneingabe_Telefonate!R18</f>
        <v>0</v>
      </c>
      <c r="S17" s="77">
        <f>Dateneingabe_Telefonate!S18+Dateneingabe_Telefonate!C49</f>
        <v>1</v>
      </c>
      <c r="T17" s="77">
        <f>Dateneingabe_Telefonate!T18+Dateneingabe_Telefonate!D49</f>
        <v>1</v>
      </c>
      <c r="U17" s="77">
        <f>Dateneingabe_Telefonate!E49</f>
        <v>1</v>
      </c>
      <c r="V17" s="77">
        <f>Dateneingabe_Telefonate!F49</f>
        <v>0</v>
      </c>
      <c r="W17" s="77">
        <f>Dateneingabe_Telefonate!G49</f>
        <v>1</v>
      </c>
      <c r="X17" s="77">
        <f>Dateneingabe_Telefonate!H49</f>
        <v>0</v>
      </c>
      <c r="Y17" s="77">
        <f>Dateneingabe_Telefonate!I49</f>
        <v>0</v>
      </c>
      <c r="Z17" s="77">
        <f>Dateneingabe_Telefonate!J49</f>
        <v>0</v>
      </c>
      <c r="AA17" s="77">
        <f>Dateneingabe_Telefonate!K49</f>
        <v>0</v>
      </c>
      <c r="AB17" s="77">
        <f>Dateneingabe_Telefonate!L49</f>
        <v>0</v>
      </c>
      <c r="AC17" s="77">
        <f>Dateneingabe_Telefonate!M49</f>
        <v>0</v>
      </c>
      <c r="AD17" s="77">
        <f>Dateneingabe_Telefonate!N49</f>
        <v>0</v>
      </c>
      <c r="AE17" s="77">
        <f>Dateneingabe_Telefonate!O49</f>
        <v>0</v>
      </c>
      <c r="AF17" s="77">
        <f>Dateneingabe_Telefonate!P49</f>
        <v>0</v>
      </c>
      <c r="AG17" s="77">
        <f>Dateneingabe_Telefonate!Q49</f>
        <v>0</v>
      </c>
      <c r="AH17" s="77">
        <f>Dateneingabe_Telefonate!R49</f>
        <v>0</v>
      </c>
      <c r="AI17" s="77">
        <f>Dateneingabe_Telefonate!S49+Dateneingabe_Telefonate!C80</f>
        <v>0</v>
      </c>
      <c r="AJ17" s="77">
        <f>Dateneingabe_Telefonate!T49+Dateneingabe_Telefonate!D80</f>
        <v>0</v>
      </c>
      <c r="AK17" s="77">
        <f>Dateneingabe_Telefonate!E80</f>
        <v>0</v>
      </c>
      <c r="AL17" s="77">
        <f>Dateneingabe_Telefonate!F80</f>
        <v>0</v>
      </c>
      <c r="AM17" s="77">
        <f>Dateneingabe_Telefonate!G80</f>
        <v>0</v>
      </c>
      <c r="AN17" s="77">
        <f>Dateneingabe_Telefonate!H80</f>
        <v>0</v>
      </c>
      <c r="AO17" s="77">
        <f>Dateneingabe_Telefonate!I80</f>
        <v>0</v>
      </c>
      <c r="AP17" s="77">
        <f>Dateneingabe_Telefonate!J80</f>
        <v>0</v>
      </c>
      <c r="AQ17" s="77">
        <f>Dateneingabe_Telefonate!K80</f>
        <v>0</v>
      </c>
      <c r="AR17" s="77">
        <f>Dateneingabe_Telefonate!L80</f>
        <v>0</v>
      </c>
      <c r="AS17" s="77">
        <f>Dateneingabe_Telefonate!M80</f>
        <v>0</v>
      </c>
      <c r="AT17" s="77">
        <f>Dateneingabe_Telefonate!N80</f>
        <v>0</v>
      </c>
      <c r="AU17" s="77">
        <f>Dateneingabe_Telefonate!O80</f>
        <v>0</v>
      </c>
      <c r="AV17" s="77">
        <f>Dateneingabe_Telefonate!P80</f>
        <v>0</v>
      </c>
      <c r="AW17" s="77">
        <f>Dateneingabe_Telefonate!Q80</f>
        <v>0</v>
      </c>
      <c r="AX17" s="77">
        <f>Dateneingabe_Telefonate!R80</f>
        <v>0</v>
      </c>
      <c r="AY17" s="77">
        <f t="shared" si="1"/>
        <v>44</v>
      </c>
      <c r="AZ17" s="77">
        <f t="shared" si="2"/>
        <v>11</v>
      </c>
      <c r="BA17" s="77" t="str">
        <f>Dateneingabe_Telefonate!B18</f>
        <v>Endoskopie</v>
      </c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</row>
    <row r="18" spans="1:85" s="11" customFormat="1" ht="12" customHeight="1" thickBot="1">
      <c r="A18" s="77" t="str">
        <f>Dateneingabe_Telefonate!B19</f>
        <v>Intern Station</v>
      </c>
      <c r="B18" s="77">
        <f t="shared" si="0"/>
        <v>142</v>
      </c>
      <c r="C18" s="77">
        <f>Dateneingabe_Telefonate!C19+Dateneingabe_Telefonate!S81</f>
        <v>1</v>
      </c>
      <c r="D18" s="77">
        <f>Dateneingabe_Telefonate!D19+Dateneingabe_Telefonate!T81</f>
        <v>1</v>
      </c>
      <c r="E18" s="77">
        <f>Dateneingabe_Telefonate!E19</f>
        <v>7</v>
      </c>
      <c r="F18" s="77">
        <f>Dateneingabe_Telefonate!F19</f>
        <v>3</v>
      </c>
      <c r="G18" s="77">
        <f>Dateneingabe_Telefonate!G19</f>
        <v>13</v>
      </c>
      <c r="H18" s="77">
        <f>Dateneingabe_Telefonate!H19</f>
        <v>5</v>
      </c>
      <c r="I18" s="77">
        <f>Dateneingabe_Telefonate!I19</f>
        <v>12</v>
      </c>
      <c r="J18" s="77">
        <f>Dateneingabe_Telefonate!J19</f>
        <v>9</v>
      </c>
      <c r="K18" s="77">
        <f>Dateneingabe_Telefonate!K19</f>
        <v>15</v>
      </c>
      <c r="L18" s="77">
        <f>Dateneingabe_Telefonate!L19</f>
        <v>7</v>
      </c>
      <c r="M18" s="77">
        <f>Dateneingabe_Telefonate!M19</f>
        <v>12</v>
      </c>
      <c r="N18" s="77">
        <f>Dateneingabe_Telefonate!N19</f>
        <v>5</v>
      </c>
      <c r="O18" s="77">
        <f>Dateneingabe_Telefonate!O19</f>
        <v>10</v>
      </c>
      <c r="P18" s="77">
        <f>Dateneingabe_Telefonate!P19</f>
        <v>4</v>
      </c>
      <c r="Q18" s="77">
        <f>Dateneingabe_Telefonate!Q19</f>
        <v>8</v>
      </c>
      <c r="R18" s="77">
        <f>Dateneingabe_Telefonate!R19</f>
        <v>3</v>
      </c>
      <c r="S18" s="77">
        <f>Dateneingabe_Telefonate!S19+Dateneingabe_Telefonate!C50</f>
        <v>3</v>
      </c>
      <c r="T18" s="77">
        <f>Dateneingabe_Telefonate!T19+Dateneingabe_Telefonate!D50</f>
        <v>4</v>
      </c>
      <c r="U18" s="77">
        <f>Dateneingabe_Telefonate!E50</f>
        <v>3</v>
      </c>
      <c r="V18" s="77">
        <f>Dateneingabe_Telefonate!F50</f>
        <v>5</v>
      </c>
      <c r="W18" s="77">
        <f>Dateneingabe_Telefonate!G50</f>
        <v>0</v>
      </c>
      <c r="X18" s="77">
        <f>Dateneingabe_Telefonate!H50</f>
        <v>1</v>
      </c>
      <c r="Y18" s="77">
        <f>Dateneingabe_Telefonate!I50</f>
        <v>1</v>
      </c>
      <c r="Z18" s="77">
        <f>Dateneingabe_Telefonate!J50</f>
        <v>0</v>
      </c>
      <c r="AA18" s="77">
        <f>Dateneingabe_Telefonate!K50</f>
        <v>1</v>
      </c>
      <c r="AB18" s="77">
        <f>Dateneingabe_Telefonate!L50</f>
        <v>4</v>
      </c>
      <c r="AC18" s="77">
        <f>Dateneingabe_Telefonate!M50</f>
        <v>1</v>
      </c>
      <c r="AD18" s="77">
        <f>Dateneingabe_Telefonate!N50</f>
        <v>1</v>
      </c>
      <c r="AE18" s="77">
        <f>Dateneingabe_Telefonate!O50</f>
        <v>1</v>
      </c>
      <c r="AF18" s="77">
        <f>Dateneingabe_Telefonate!P50</f>
        <v>0</v>
      </c>
      <c r="AG18" s="77">
        <f>Dateneingabe_Telefonate!Q50</f>
        <v>0</v>
      </c>
      <c r="AH18" s="77">
        <f>Dateneingabe_Telefonate!R50</f>
        <v>0</v>
      </c>
      <c r="AI18" s="77">
        <f>Dateneingabe_Telefonate!S50+Dateneingabe_Telefonate!C81</f>
        <v>0</v>
      </c>
      <c r="AJ18" s="77">
        <f>Dateneingabe_Telefonate!T50+Dateneingabe_Telefonate!D81</f>
        <v>0</v>
      </c>
      <c r="AK18" s="77">
        <f>Dateneingabe_Telefonate!E81</f>
        <v>0</v>
      </c>
      <c r="AL18" s="77">
        <f>Dateneingabe_Telefonate!F81</f>
        <v>0</v>
      </c>
      <c r="AM18" s="77">
        <f>Dateneingabe_Telefonate!G81</f>
        <v>1</v>
      </c>
      <c r="AN18" s="77">
        <f>Dateneingabe_Telefonate!H81</f>
        <v>1</v>
      </c>
      <c r="AO18" s="77">
        <f>Dateneingabe_Telefonate!I81</f>
        <v>0</v>
      </c>
      <c r="AP18" s="77">
        <f>Dateneingabe_Telefonate!J81</f>
        <v>0</v>
      </c>
      <c r="AQ18" s="77">
        <f>Dateneingabe_Telefonate!K81</f>
        <v>0</v>
      </c>
      <c r="AR18" s="77">
        <f>Dateneingabe_Telefonate!L81</f>
        <v>0</v>
      </c>
      <c r="AS18" s="77">
        <f>Dateneingabe_Telefonate!M81</f>
        <v>0</v>
      </c>
      <c r="AT18" s="77">
        <f>Dateneingabe_Telefonate!N81</f>
        <v>0</v>
      </c>
      <c r="AU18" s="77">
        <f>Dateneingabe_Telefonate!O81</f>
        <v>0</v>
      </c>
      <c r="AV18" s="77">
        <f>Dateneingabe_Telefonate!P81</f>
        <v>0</v>
      </c>
      <c r="AW18" s="77">
        <f>Dateneingabe_Telefonate!Q81</f>
        <v>0</v>
      </c>
      <c r="AX18" s="77">
        <f>Dateneingabe_Telefonate!R81</f>
        <v>0</v>
      </c>
      <c r="AY18" s="77">
        <f t="shared" si="1"/>
        <v>89</v>
      </c>
      <c r="AZ18" s="77">
        <f t="shared" si="2"/>
        <v>53</v>
      </c>
      <c r="BA18" s="77" t="str">
        <f>Dateneingabe_Telefonate!B19</f>
        <v>Intern Station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</row>
    <row r="19" spans="1:85" s="11" customFormat="1" ht="12" customHeight="1" thickBot="1">
      <c r="A19" s="77" t="str">
        <f>Dateneingabe_Telefonate!B20</f>
        <v>Küche</v>
      </c>
      <c r="B19" s="77">
        <f t="shared" si="0"/>
        <v>13</v>
      </c>
      <c r="C19" s="77">
        <f>Dateneingabe_Telefonate!C20+Dateneingabe_Telefonate!S82</f>
        <v>0</v>
      </c>
      <c r="D19" s="77">
        <f>Dateneingabe_Telefonate!D20+Dateneingabe_Telefonate!T82</f>
        <v>1</v>
      </c>
      <c r="E19" s="77">
        <f>Dateneingabe_Telefonate!E20</f>
        <v>0</v>
      </c>
      <c r="F19" s="77">
        <f>Dateneingabe_Telefonate!F20</f>
        <v>0</v>
      </c>
      <c r="G19" s="77">
        <f>Dateneingabe_Telefonate!G20</f>
        <v>2</v>
      </c>
      <c r="H19" s="77">
        <f>Dateneingabe_Telefonate!H20</f>
        <v>1</v>
      </c>
      <c r="I19" s="77">
        <f>Dateneingabe_Telefonate!I20</f>
        <v>2</v>
      </c>
      <c r="J19" s="77">
        <f>Dateneingabe_Telefonate!J20</f>
        <v>1</v>
      </c>
      <c r="K19" s="77">
        <f>Dateneingabe_Telefonate!K20</f>
        <v>2</v>
      </c>
      <c r="L19" s="77">
        <f>Dateneingabe_Telefonate!L20</f>
        <v>1</v>
      </c>
      <c r="M19" s="77">
        <f>Dateneingabe_Telefonate!M20</f>
        <v>0</v>
      </c>
      <c r="N19" s="77">
        <f>Dateneingabe_Telefonate!N20</f>
        <v>0</v>
      </c>
      <c r="O19" s="77">
        <f>Dateneingabe_Telefonate!O20</f>
        <v>0</v>
      </c>
      <c r="P19" s="77">
        <f>Dateneingabe_Telefonate!P20</f>
        <v>0</v>
      </c>
      <c r="Q19" s="77">
        <f>Dateneingabe_Telefonate!Q20</f>
        <v>1</v>
      </c>
      <c r="R19" s="77">
        <f>Dateneingabe_Telefonate!R20</f>
        <v>0</v>
      </c>
      <c r="S19" s="77">
        <f>Dateneingabe_Telefonate!S20+Dateneingabe_Telefonate!C51</f>
        <v>0</v>
      </c>
      <c r="T19" s="77">
        <f>Dateneingabe_Telefonate!T20+Dateneingabe_Telefonate!D51</f>
        <v>1</v>
      </c>
      <c r="U19" s="77">
        <f>Dateneingabe_Telefonate!E51</f>
        <v>0</v>
      </c>
      <c r="V19" s="77">
        <f>Dateneingabe_Telefonate!F51</f>
        <v>0</v>
      </c>
      <c r="W19" s="77">
        <f>Dateneingabe_Telefonate!G51</f>
        <v>0</v>
      </c>
      <c r="X19" s="77">
        <f>Dateneingabe_Telefonate!H51</f>
        <v>0</v>
      </c>
      <c r="Y19" s="77">
        <f>Dateneingabe_Telefonate!I51</f>
        <v>0</v>
      </c>
      <c r="Z19" s="77">
        <f>Dateneingabe_Telefonate!J51</f>
        <v>1</v>
      </c>
      <c r="AA19" s="77">
        <f>Dateneingabe_Telefonate!K51</f>
        <v>0</v>
      </c>
      <c r="AB19" s="77">
        <f>Dateneingabe_Telefonate!L51</f>
        <v>0</v>
      </c>
      <c r="AC19" s="77">
        <f>Dateneingabe_Telefonate!M51</f>
        <v>0</v>
      </c>
      <c r="AD19" s="77">
        <f>Dateneingabe_Telefonate!N51</f>
        <v>0</v>
      </c>
      <c r="AE19" s="77">
        <f>Dateneingabe_Telefonate!O51</f>
        <v>0</v>
      </c>
      <c r="AF19" s="77">
        <f>Dateneingabe_Telefonate!P51</f>
        <v>0</v>
      </c>
      <c r="AG19" s="77">
        <f>Dateneingabe_Telefonate!Q51</f>
        <v>0</v>
      </c>
      <c r="AH19" s="77">
        <f>Dateneingabe_Telefonate!R51</f>
        <v>0</v>
      </c>
      <c r="AI19" s="77">
        <f>Dateneingabe_Telefonate!S51+Dateneingabe_Telefonate!C82</f>
        <v>0</v>
      </c>
      <c r="AJ19" s="77">
        <f>Dateneingabe_Telefonate!T51+Dateneingabe_Telefonate!D82</f>
        <v>0</v>
      </c>
      <c r="AK19" s="77">
        <f>Dateneingabe_Telefonate!E82</f>
        <v>0</v>
      </c>
      <c r="AL19" s="77">
        <f>Dateneingabe_Telefonate!F82</f>
        <v>0</v>
      </c>
      <c r="AM19" s="77">
        <f>Dateneingabe_Telefonate!G82</f>
        <v>0</v>
      </c>
      <c r="AN19" s="77">
        <f>Dateneingabe_Telefonate!H82</f>
        <v>0</v>
      </c>
      <c r="AO19" s="77">
        <f>Dateneingabe_Telefonate!I82</f>
        <v>0</v>
      </c>
      <c r="AP19" s="77">
        <f>Dateneingabe_Telefonate!J82</f>
        <v>0</v>
      </c>
      <c r="AQ19" s="77">
        <f>Dateneingabe_Telefonate!K82</f>
        <v>0</v>
      </c>
      <c r="AR19" s="77">
        <f>Dateneingabe_Telefonate!L82</f>
        <v>0</v>
      </c>
      <c r="AS19" s="77">
        <f>Dateneingabe_Telefonate!M82</f>
        <v>0</v>
      </c>
      <c r="AT19" s="77">
        <f>Dateneingabe_Telefonate!N82</f>
        <v>0</v>
      </c>
      <c r="AU19" s="77">
        <f>Dateneingabe_Telefonate!O82</f>
        <v>0</v>
      </c>
      <c r="AV19" s="77">
        <f>Dateneingabe_Telefonate!P82</f>
        <v>0</v>
      </c>
      <c r="AW19" s="77">
        <f>Dateneingabe_Telefonate!Q82</f>
        <v>0</v>
      </c>
      <c r="AX19" s="77">
        <f>Dateneingabe_Telefonate!R82</f>
        <v>0</v>
      </c>
      <c r="AY19" s="77">
        <f t="shared" si="1"/>
        <v>7</v>
      </c>
      <c r="AZ19" s="77">
        <f t="shared" si="2"/>
        <v>6</v>
      </c>
      <c r="BA19" s="77" t="str">
        <f>Dateneingabe_Telefonate!B20</f>
        <v>Küche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</row>
    <row r="20" spans="1:85" s="11" customFormat="1" ht="12" customHeight="1" thickBot="1">
      <c r="A20" s="77" t="str">
        <f>Dateneingabe_Telefonate!B21</f>
        <v>Labor</v>
      </c>
      <c r="B20" s="77">
        <f t="shared" si="0"/>
        <v>99</v>
      </c>
      <c r="C20" s="77">
        <f>Dateneingabe_Telefonate!C21+Dateneingabe_Telefonate!S83</f>
        <v>0</v>
      </c>
      <c r="D20" s="77">
        <f>Dateneingabe_Telefonate!D21+Dateneingabe_Telefonate!T83</f>
        <v>0</v>
      </c>
      <c r="E20" s="77">
        <f>Dateneingabe_Telefonate!E21</f>
        <v>6</v>
      </c>
      <c r="F20" s="77">
        <f>Dateneingabe_Telefonate!F21</f>
        <v>0</v>
      </c>
      <c r="G20" s="77">
        <f>Dateneingabe_Telefonate!G21</f>
        <v>15</v>
      </c>
      <c r="H20" s="77">
        <f>Dateneingabe_Telefonate!H21</f>
        <v>2</v>
      </c>
      <c r="I20" s="77">
        <f>Dateneingabe_Telefonate!I21</f>
        <v>8</v>
      </c>
      <c r="J20" s="77">
        <f>Dateneingabe_Telefonate!J21</f>
        <v>1</v>
      </c>
      <c r="K20" s="77">
        <f>Dateneingabe_Telefonate!K21</f>
        <v>9</v>
      </c>
      <c r="L20" s="77">
        <f>Dateneingabe_Telefonate!L21</f>
        <v>4</v>
      </c>
      <c r="M20" s="77">
        <f>Dateneingabe_Telefonate!M21</f>
        <v>15</v>
      </c>
      <c r="N20" s="77">
        <f>Dateneingabe_Telefonate!N21</f>
        <v>1</v>
      </c>
      <c r="O20" s="77">
        <f>Dateneingabe_Telefonate!O21</f>
        <v>9</v>
      </c>
      <c r="P20" s="77">
        <f>Dateneingabe_Telefonate!P21</f>
        <v>2</v>
      </c>
      <c r="Q20" s="77">
        <f>Dateneingabe_Telefonate!Q21</f>
        <v>2</v>
      </c>
      <c r="R20" s="77">
        <f>Dateneingabe_Telefonate!R21</f>
        <v>2</v>
      </c>
      <c r="S20" s="77">
        <f>Dateneingabe_Telefonate!S21+Dateneingabe_Telefonate!C52</f>
        <v>2</v>
      </c>
      <c r="T20" s="77">
        <f>Dateneingabe_Telefonate!T21+Dateneingabe_Telefonate!D52</f>
        <v>0</v>
      </c>
      <c r="U20" s="77">
        <f>Dateneingabe_Telefonate!E52</f>
        <v>2</v>
      </c>
      <c r="V20" s="77">
        <f>Dateneingabe_Telefonate!F52</f>
        <v>0</v>
      </c>
      <c r="W20" s="77">
        <f>Dateneingabe_Telefonate!G52</f>
        <v>4</v>
      </c>
      <c r="X20" s="77">
        <f>Dateneingabe_Telefonate!H52</f>
        <v>0</v>
      </c>
      <c r="Y20" s="77">
        <f>Dateneingabe_Telefonate!I52</f>
        <v>5</v>
      </c>
      <c r="Z20" s="77">
        <f>Dateneingabe_Telefonate!J52</f>
        <v>2</v>
      </c>
      <c r="AA20" s="77">
        <f>Dateneingabe_Telefonate!K52</f>
        <v>0</v>
      </c>
      <c r="AB20" s="77">
        <f>Dateneingabe_Telefonate!L52</f>
        <v>0</v>
      </c>
      <c r="AC20" s="77">
        <f>Dateneingabe_Telefonate!M52</f>
        <v>0</v>
      </c>
      <c r="AD20" s="77">
        <f>Dateneingabe_Telefonate!N52</f>
        <v>0</v>
      </c>
      <c r="AE20" s="77">
        <f>Dateneingabe_Telefonate!O52</f>
        <v>2</v>
      </c>
      <c r="AF20" s="77">
        <f>Dateneingabe_Telefonate!P52</f>
        <v>2</v>
      </c>
      <c r="AG20" s="77">
        <f>Dateneingabe_Telefonate!Q52</f>
        <v>1</v>
      </c>
      <c r="AH20" s="77">
        <f>Dateneingabe_Telefonate!R52</f>
        <v>2</v>
      </c>
      <c r="AI20" s="77">
        <f>Dateneingabe_Telefonate!S52+Dateneingabe_Telefonate!C83</f>
        <v>1</v>
      </c>
      <c r="AJ20" s="77">
        <f>Dateneingabe_Telefonate!T52+Dateneingabe_Telefonate!D83</f>
        <v>0</v>
      </c>
      <c r="AK20" s="77">
        <f>Dateneingabe_Telefonate!E83</f>
        <v>0</v>
      </c>
      <c r="AL20" s="77">
        <f>Dateneingabe_Telefonate!F83</f>
        <v>0</v>
      </c>
      <c r="AM20" s="77">
        <f>Dateneingabe_Telefonate!G83</f>
        <v>0</v>
      </c>
      <c r="AN20" s="77">
        <f>Dateneingabe_Telefonate!H83</f>
        <v>0</v>
      </c>
      <c r="AO20" s="77">
        <f>Dateneingabe_Telefonate!I83</f>
        <v>0</v>
      </c>
      <c r="AP20" s="77">
        <f>Dateneingabe_Telefonate!J83</f>
        <v>0</v>
      </c>
      <c r="AQ20" s="77">
        <f>Dateneingabe_Telefonate!K83</f>
        <v>0</v>
      </c>
      <c r="AR20" s="77">
        <f>Dateneingabe_Telefonate!L83</f>
        <v>0</v>
      </c>
      <c r="AS20" s="77">
        <f>Dateneingabe_Telefonate!M83</f>
        <v>0</v>
      </c>
      <c r="AT20" s="77">
        <f>Dateneingabe_Telefonate!N83</f>
        <v>0</v>
      </c>
      <c r="AU20" s="77">
        <f>Dateneingabe_Telefonate!O83</f>
        <v>0</v>
      </c>
      <c r="AV20" s="77">
        <f>Dateneingabe_Telefonate!P83</f>
        <v>0</v>
      </c>
      <c r="AW20" s="77">
        <f>Dateneingabe_Telefonate!Q83</f>
        <v>0</v>
      </c>
      <c r="AX20" s="77">
        <f>Dateneingabe_Telefonate!R83</f>
        <v>0</v>
      </c>
      <c r="AY20" s="77">
        <f t="shared" si="1"/>
        <v>81</v>
      </c>
      <c r="AZ20" s="77">
        <f t="shared" si="2"/>
        <v>18</v>
      </c>
      <c r="BA20" s="77" t="str">
        <f>Dateneingabe_Telefonate!B21</f>
        <v>Labor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</row>
    <row r="21" spans="1:85" s="11" customFormat="1" ht="12" customHeight="1" thickBot="1">
      <c r="A21" s="77" t="str">
        <f>Dateneingabe_Telefonate!B22</f>
        <v>Pforte</v>
      </c>
      <c r="B21" s="77">
        <f t="shared" si="0"/>
        <v>26</v>
      </c>
      <c r="C21" s="77">
        <f>Dateneingabe_Telefonate!C22+Dateneingabe_Telefonate!S84</f>
        <v>1</v>
      </c>
      <c r="D21" s="77">
        <f>Dateneingabe_Telefonate!D22+Dateneingabe_Telefonate!T84</f>
        <v>0</v>
      </c>
      <c r="E21" s="77">
        <f>Dateneingabe_Telefonate!E22</f>
        <v>3</v>
      </c>
      <c r="F21" s="77">
        <f>Dateneingabe_Telefonate!F22</f>
        <v>0</v>
      </c>
      <c r="G21" s="77">
        <f>Dateneingabe_Telefonate!G22</f>
        <v>5</v>
      </c>
      <c r="H21" s="77">
        <f>Dateneingabe_Telefonate!H22</f>
        <v>0</v>
      </c>
      <c r="I21" s="77">
        <f>Dateneingabe_Telefonate!I22</f>
        <v>3</v>
      </c>
      <c r="J21" s="77">
        <f>Dateneingabe_Telefonate!J22</f>
        <v>1</v>
      </c>
      <c r="K21" s="77">
        <f>Dateneingabe_Telefonate!K22</f>
        <v>2</v>
      </c>
      <c r="L21" s="77">
        <f>Dateneingabe_Telefonate!L22</f>
        <v>3</v>
      </c>
      <c r="M21" s="77">
        <f>Dateneingabe_Telefonate!M22</f>
        <v>1</v>
      </c>
      <c r="N21" s="77">
        <f>Dateneingabe_Telefonate!N22</f>
        <v>0</v>
      </c>
      <c r="O21" s="77">
        <f>Dateneingabe_Telefonate!O22</f>
        <v>0</v>
      </c>
      <c r="P21" s="77">
        <f>Dateneingabe_Telefonate!P22</f>
        <v>1</v>
      </c>
      <c r="Q21" s="77">
        <f>Dateneingabe_Telefonate!Q22</f>
        <v>0</v>
      </c>
      <c r="R21" s="77">
        <f>Dateneingabe_Telefonate!R22</f>
        <v>0</v>
      </c>
      <c r="S21" s="77">
        <f>Dateneingabe_Telefonate!S22+Dateneingabe_Telefonate!C53</f>
        <v>1</v>
      </c>
      <c r="T21" s="77">
        <f>Dateneingabe_Telefonate!T22+Dateneingabe_Telefonate!D53</f>
        <v>0</v>
      </c>
      <c r="U21" s="77">
        <f>Dateneingabe_Telefonate!E53</f>
        <v>0</v>
      </c>
      <c r="V21" s="77">
        <f>Dateneingabe_Telefonate!F53</f>
        <v>0</v>
      </c>
      <c r="W21" s="77">
        <f>Dateneingabe_Telefonate!G53</f>
        <v>0</v>
      </c>
      <c r="X21" s="77">
        <f>Dateneingabe_Telefonate!H53</f>
        <v>0</v>
      </c>
      <c r="Y21" s="77">
        <f>Dateneingabe_Telefonate!I53</f>
        <v>0</v>
      </c>
      <c r="Z21" s="77">
        <f>Dateneingabe_Telefonate!J53</f>
        <v>1</v>
      </c>
      <c r="AA21" s="77">
        <f>Dateneingabe_Telefonate!K53</f>
        <v>1</v>
      </c>
      <c r="AB21" s="77">
        <f>Dateneingabe_Telefonate!L53</f>
        <v>1</v>
      </c>
      <c r="AC21" s="77">
        <f>Dateneingabe_Telefonate!M53</f>
        <v>0</v>
      </c>
      <c r="AD21" s="77">
        <f>Dateneingabe_Telefonate!N53</f>
        <v>1</v>
      </c>
      <c r="AE21" s="77">
        <f>Dateneingabe_Telefonate!O53</f>
        <v>0</v>
      </c>
      <c r="AF21" s="77">
        <f>Dateneingabe_Telefonate!P53</f>
        <v>1</v>
      </c>
      <c r="AG21" s="77">
        <f>Dateneingabe_Telefonate!Q53</f>
        <v>0</v>
      </c>
      <c r="AH21" s="77">
        <f>Dateneingabe_Telefonate!R53</f>
        <v>0</v>
      </c>
      <c r="AI21" s="77">
        <f>Dateneingabe_Telefonate!S53+Dateneingabe_Telefonate!C84</f>
        <v>0</v>
      </c>
      <c r="AJ21" s="77">
        <f>Dateneingabe_Telefonate!T53+Dateneingabe_Telefonate!D84</f>
        <v>0</v>
      </c>
      <c r="AK21" s="77">
        <f>Dateneingabe_Telefonate!E84</f>
        <v>0</v>
      </c>
      <c r="AL21" s="77">
        <f>Dateneingabe_Telefonate!F84</f>
        <v>0</v>
      </c>
      <c r="AM21" s="77">
        <f>Dateneingabe_Telefonate!G84</f>
        <v>0</v>
      </c>
      <c r="AN21" s="77">
        <f>Dateneingabe_Telefonate!H84</f>
        <v>0</v>
      </c>
      <c r="AO21" s="77">
        <f>Dateneingabe_Telefonate!I84</f>
        <v>0</v>
      </c>
      <c r="AP21" s="77">
        <f>Dateneingabe_Telefonate!J84</f>
        <v>0</v>
      </c>
      <c r="AQ21" s="77">
        <f>Dateneingabe_Telefonate!K84</f>
        <v>0</v>
      </c>
      <c r="AR21" s="77">
        <f>Dateneingabe_Telefonate!L84</f>
        <v>0</v>
      </c>
      <c r="AS21" s="77">
        <f>Dateneingabe_Telefonate!M84</f>
        <v>0</v>
      </c>
      <c r="AT21" s="77">
        <f>Dateneingabe_Telefonate!N84</f>
        <v>0</v>
      </c>
      <c r="AU21" s="77">
        <f>Dateneingabe_Telefonate!O84</f>
        <v>0</v>
      </c>
      <c r="AV21" s="77">
        <f>Dateneingabe_Telefonate!P84</f>
        <v>0</v>
      </c>
      <c r="AW21" s="77">
        <f>Dateneingabe_Telefonate!Q84</f>
        <v>0</v>
      </c>
      <c r="AX21" s="77">
        <f>Dateneingabe_Telefonate!R84</f>
        <v>0</v>
      </c>
      <c r="AY21" s="77">
        <f t="shared" si="1"/>
        <v>17</v>
      </c>
      <c r="AZ21" s="77">
        <f t="shared" si="2"/>
        <v>9</v>
      </c>
      <c r="BA21" s="77" t="str">
        <f>Dateneingabe_Telefonate!B22</f>
        <v>Pforte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</row>
    <row r="22" spans="1:85" s="11" customFormat="1" ht="12" customHeight="1" thickBot="1">
      <c r="A22" s="77" t="str">
        <f>Dateneingabe_Telefonate!B23</f>
        <v>Rettungsstelle</v>
      </c>
      <c r="B22" s="77">
        <f t="shared" si="0"/>
        <v>12</v>
      </c>
      <c r="C22" s="77">
        <f>Dateneingabe_Telefonate!C23+Dateneingabe_Telefonate!S85</f>
        <v>0</v>
      </c>
      <c r="D22" s="77">
        <f>Dateneingabe_Telefonate!D23+Dateneingabe_Telefonate!T85</f>
        <v>0</v>
      </c>
      <c r="E22" s="77">
        <f>Dateneingabe_Telefonate!E23</f>
        <v>1</v>
      </c>
      <c r="F22" s="77">
        <f>Dateneingabe_Telefonate!F23</f>
        <v>0</v>
      </c>
      <c r="G22" s="77">
        <f>Dateneingabe_Telefonate!G23</f>
        <v>1</v>
      </c>
      <c r="H22" s="77">
        <f>Dateneingabe_Telefonate!H23</f>
        <v>0</v>
      </c>
      <c r="I22" s="77">
        <f>Dateneingabe_Telefonate!I23</f>
        <v>0</v>
      </c>
      <c r="J22" s="77">
        <f>Dateneingabe_Telefonate!J23</f>
        <v>0</v>
      </c>
      <c r="K22" s="77">
        <f>Dateneingabe_Telefonate!K23</f>
        <v>0</v>
      </c>
      <c r="L22" s="77">
        <f>Dateneingabe_Telefonate!L23</f>
        <v>0</v>
      </c>
      <c r="M22" s="77">
        <f>Dateneingabe_Telefonate!M23</f>
        <v>1</v>
      </c>
      <c r="N22" s="77">
        <f>Dateneingabe_Telefonate!N23</f>
        <v>0</v>
      </c>
      <c r="O22" s="77">
        <f>Dateneingabe_Telefonate!O23</f>
        <v>1</v>
      </c>
      <c r="P22" s="77">
        <f>Dateneingabe_Telefonate!P23</f>
        <v>0</v>
      </c>
      <c r="Q22" s="77">
        <f>Dateneingabe_Telefonate!Q23</f>
        <v>1</v>
      </c>
      <c r="R22" s="77">
        <f>Dateneingabe_Telefonate!R23</f>
        <v>0</v>
      </c>
      <c r="S22" s="77">
        <f>Dateneingabe_Telefonate!S23+Dateneingabe_Telefonate!C54</f>
        <v>0</v>
      </c>
      <c r="T22" s="77">
        <f>Dateneingabe_Telefonate!T23+Dateneingabe_Telefonate!D54</f>
        <v>0</v>
      </c>
      <c r="U22" s="77">
        <f>Dateneingabe_Telefonate!E54</f>
        <v>2</v>
      </c>
      <c r="V22" s="77">
        <f>Dateneingabe_Telefonate!F54</f>
        <v>0</v>
      </c>
      <c r="W22" s="77">
        <f>Dateneingabe_Telefonate!G54</f>
        <v>1</v>
      </c>
      <c r="X22" s="77">
        <f>Dateneingabe_Telefonate!H54</f>
        <v>0</v>
      </c>
      <c r="Y22" s="77">
        <f>Dateneingabe_Telefonate!I54</f>
        <v>1</v>
      </c>
      <c r="Z22" s="77">
        <f>Dateneingabe_Telefonate!J54</f>
        <v>0</v>
      </c>
      <c r="AA22" s="77">
        <f>Dateneingabe_Telefonate!K54</f>
        <v>0</v>
      </c>
      <c r="AB22" s="77">
        <f>Dateneingabe_Telefonate!L54</f>
        <v>0</v>
      </c>
      <c r="AC22" s="77">
        <f>Dateneingabe_Telefonate!M54</f>
        <v>0</v>
      </c>
      <c r="AD22" s="77">
        <f>Dateneingabe_Telefonate!N54</f>
        <v>0</v>
      </c>
      <c r="AE22" s="77">
        <f>Dateneingabe_Telefonate!O54</f>
        <v>0</v>
      </c>
      <c r="AF22" s="77">
        <f>Dateneingabe_Telefonate!P54</f>
        <v>0</v>
      </c>
      <c r="AG22" s="77">
        <f>Dateneingabe_Telefonate!Q54</f>
        <v>0</v>
      </c>
      <c r="AH22" s="77">
        <f>Dateneingabe_Telefonate!R54</f>
        <v>0</v>
      </c>
      <c r="AI22" s="77">
        <f>Dateneingabe_Telefonate!S54+Dateneingabe_Telefonate!C85</f>
        <v>0</v>
      </c>
      <c r="AJ22" s="77">
        <f>Dateneingabe_Telefonate!T54+Dateneingabe_Telefonate!D85</f>
        <v>0</v>
      </c>
      <c r="AK22" s="77">
        <f>Dateneingabe_Telefonate!E85</f>
        <v>0</v>
      </c>
      <c r="AL22" s="77">
        <f>Dateneingabe_Telefonate!F85</f>
        <v>0</v>
      </c>
      <c r="AM22" s="77">
        <f>Dateneingabe_Telefonate!G85</f>
        <v>0</v>
      </c>
      <c r="AN22" s="77">
        <f>Dateneingabe_Telefonate!H85</f>
        <v>0</v>
      </c>
      <c r="AO22" s="77">
        <f>Dateneingabe_Telefonate!I85</f>
        <v>0</v>
      </c>
      <c r="AP22" s="77">
        <f>Dateneingabe_Telefonate!J85</f>
        <v>0</v>
      </c>
      <c r="AQ22" s="77">
        <f>Dateneingabe_Telefonate!K85</f>
        <v>2</v>
      </c>
      <c r="AR22" s="77">
        <f>Dateneingabe_Telefonate!L85</f>
        <v>0</v>
      </c>
      <c r="AS22" s="77">
        <f>Dateneingabe_Telefonate!M85</f>
        <v>1</v>
      </c>
      <c r="AT22" s="77">
        <f>Dateneingabe_Telefonate!N85</f>
        <v>0</v>
      </c>
      <c r="AU22" s="77">
        <f>Dateneingabe_Telefonate!O85</f>
        <v>0</v>
      </c>
      <c r="AV22" s="77">
        <f>Dateneingabe_Telefonate!P85</f>
        <v>0</v>
      </c>
      <c r="AW22" s="77">
        <f>Dateneingabe_Telefonate!Q85</f>
        <v>0</v>
      </c>
      <c r="AX22" s="77">
        <f>Dateneingabe_Telefonate!R85</f>
        <v>0</v>
      </c>
      <c r="AY22" s="77">
        <f t="shared" si="1"/>
        <v>12</v>
      </c>
      <c r="AZ22" s="77">
        <f t="shared" si="2"/>
        <v>0</v>
      </c>
      <c r="BA22" s="77" t="str">
        <f>Dateneingabe_Telefonate!B23</f>
        <v>Rettungsstelle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</row>
    <row r="23" spans="1:85" s="12" customFormat="1" ht="12" customHeight="1" thickBot="1">
      <c r="A23" s="77" t="str">
        <f>Dateneingabe_Telefonate!B24</f>
        <v>Röntgen</v>
      </c>
      <c r="B23" s="77">
        <f t="shared" si="0"/>
        <v>55</v>
      </c>
      <c r="C23" s="77">
        <f>Dateneingabe_Telefonate!C24+Dateneingabe_Telefonate!S86</f>
        <v>0</v>
      </c>
      <c r="D23" s="77">
        <f>Dateneingabe_Telefonate!D24+Dateneingabe_Telefonate!T86</f>
        <v>0</v>
      </c>
      <c r="E23" s="77">
        <f>Dateneingabe_Telefonate!E24</f>
        <v>1</v>
      </c>
      <c r="F23" s="77">
        <f>Dateneingabe_Telefonate!F24</f>
        <v>1</v>
      </c>
      <c r="G23" s="77">
        <f>Dateneingabe_Telefonate!G24</f>
        <v>4</v>
      </c>
      <c r="H23" s="77">
        <f>Dateneingabe_Telefonate!H24</f>
        <v>5</v>
      </c>
      <c r="I23" s="77">
        <f>Dateneingabe_Telefonate!I24</f>
        <v>6</v>
      </c>
      <c r="J23" s="77">
        <f>Dateneingabe_Telefonate!J24</f>
        <v>3</v>
      </c>
      <c r="K23" s="77">
        <f>Dateneingabe_Telefonate!K24</f>
        <v>10</v>
      </c>
      <c r="L23" s="77">
        <f>Dateneingabe_Telefonate!L24</f>
        <v>3</v>
      </c>
      <c r="M23" s="77">
        <f>Dateneingabe_Telefonate!M24</f>
        <v>2</v>
      </c>
      <c r="N23" s="77">
        <f>Dateneingabe_Telefonate!N24</f>
        <v>0</v>
      </c>
      <c r="O23" s="77">
        <f>Dateneingabe_Telefonate!O24</f>
        <v>2</v>
      </c>
      <c r="P23" s="77">
        <f>Dateneingabe_Telefonate!P24</f>
        <v>0</v>
      </c>
      <c r="Q23" s="77">
        <f>Dateneingabe_Telefonate!Q24</f>
        <v>1</v>
      </c>
      <c r="R23" s="77">
        <f>Dateneingabe_Telefonate!R24</f>
        <v>0</v>
      </c>
      <c r="S23" s="77">
        <f>Dateneingabe_Telefonate!S24+Dateneingabe_Telefonate!C55</f>
        <v>7</v>
      </c>
      <c r="T23" s="77">
        <f>Dateneingabe_Telefonate!T24+Dateneingabe_Telefonate!D55</f>
        <v>0</v>
      </c>
      <c r="U23" s="77">
        <f>Dateneingabe_Telefonate!E55</f>
        <v>3</v>
      </c>
      <c r="V23" s="77">
        <f>Dateneingabe_Telefonate!F55</f>
        <v>2</v>
      </c>
      <c r="W23" s="77">
        <f>Dateneingabe_Telefonate!G55</f>
        <v>1</v>
      </c>
      <c r="X23" s="77">
        <f>Dateneingabe_Telefonate!H55</f>
        <v>0</v>
      </c>
      <c r="Y23" s="77">
        <f>Dateneingabe_Telefonate!I55</f>
        <v>0</v>
      </c>
      <c r="Z23" s="77">
        <f>Dateneingabe_Telefonate!J55</f>
        <v>0</v>
      </c>
      <c r="AA23" s="77">
        <f>Dateneingabe_Telefonate!K55</f>
        <v>0</v>
      </c>
      <c r="AB23" s="77">
        <f>Dateneingabe_Telefonate!L55</f>
        <v>0</v>
      </c>
      <c r="AC23" s="77">
        <f>Dateneingabe_Telefonate!M55</f>
        <v>1</v>
      </c>
      <c r="AD23" s="77">
        <f>Dateneingabe_Telefonate!N55</f>
        <v>0</v>
      </c>
      <c r="AE23" s="77">
        <f>Dateneingabe_Telefonate!O55</f>
        <v>3</v>
      </c>
      <c r="AF23" s="77">
        <f>Dateneingabe_Telefonate!P55</f>
        <v>0</v>
      </c>
      <c r="AG23" s="77">
        <f>Dateneingabe_Telefonate!Q55</f>
        <v>0</v>
      </c>
      <c r="AH23" s="77">
        <f>Dateneingabe_Telefonate!R55</f>
        <v>0</v>
      </c>
      <c r="AI23" s="77">
        <f>Dateneingabe_Telefonate!S55+Dateneingabe_Telefonate!C86</f>
        <v>0</v>
      </c>
      <c r="AJ23" s="77">
        <f>Dateneingabe_Telefonate!T55+Dateneingabe_Telefonate!D86</f>
        <v>0</v>
      </c>
      <c r="AK23" s="77">
        <f>Dateneingabe_Telefonate!E86</f>
        <v>0</v>
      </c>
      <c r="AL23" s="77">
        <f>Dateneingabe_Telefonate!F86</f>
        <v>0</v>
      </c>
      <c r="AM23" s="77">
        <f>Dateneingabe_Telefonate!G86</f>
        <v>0</v>
      </c>
      <c r="AN23" s="77">
        <f>Dateneingabe_Telefonate!H86</f>
        <v>0</v>
      </c>
      <c r="AO23" s="77">
        <f>Dateneingabe_Telefonate!I86</f>
        <v>0</v>
      </c>
      <c r="AP23" s="77">
        <f>Dateneingabe_Telefonate!J86</f>
        <v>0</v>
      </c>
      <c r="AQ23" s="77">
        <f>Dateneingabe_Telefonate!K86</f>
        <v>0</v>
      </c>
      <c r="AR23" s="77">
        <f>Dateneingabe_Telefonate!L86</f>
        <v>0</v>
      </c>
      <c r="AS23" s="77">
        <f>Dateneingabe_Telefonate!M86</f>
        <v>0</v>
      </c>
      <c r="AT23" s="77">
        <f>Dateneingabe_Telefonate!N86</f>
        <v>0</v>
      </c>
      <c r="AU23" s="77">
        <f>Dateneingabe_Telefonate!O86</f>
        <v>0</v>
      </c>
      <c r="AV23" s="77">
        <f>Dateneingabe_Telefonate!P86</f>
        <v>0</v>
      </c>
      <c r="AW23" s="77">
        <f>Dateneingabe_Telefonate!Q86</f>
        <v>0</v>
      </c>
      <c r="AX23" s="77">
        <f>Dateneingabe_Telefonate!R86</f>
        <v>0</v>
      </c>
      <c r="AY23" s="77">
        <f t="shared" si="1"/>
        <v>41</v>
      </c>
      <c r="AZ23" s="77">
        <f t="shared" si="2"/>
        <v>14</v>
      </c>
      <c r="BA23" s="77" t="str">
        <f>Dateneingabe_Telefonate!B24</f>
        <v>Röntgen</v>
      </c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s="11" customFormat="1" ht="12" customHeight="1" thickBot="1">
      <c r="A24" s="77" t="str">
        <f>Dateneingabe_Telefonate!B25</f>
        <v>Sonographie</v>
      </c>
      <c r="B24" s="77">
        <f t="shared" si="0"/>
        <v>22</v>
      </c>
      <c r="C24" s="77">
        <f>Dateneingabe_Telefonate!C25+Dateneingabe_Telefonate!S87</f>
        <v>0</v>
      </c>
      <c r="D24" s="77">
        <f>Dateneingabe_Telefonate!D25+Dateneingabe_Telefonate!T87</f>
        <v>0</v>
      </c>
      <c r="E24" s="77">
        <f>Dateneingabe_Telefonate!E25</f>
        <v>0</v>
      </c>
      <c r="F24" s="77">
        <f>Dateneingabe_Telefonate!F25</f>
        <v>0</v>
      </c>
      <c r="G24" s="77">
        <f>Dateneingabe_Telefonate!G25</f>
        <v>1</v>
      </c>
      <c r="H24" s="77">
        <f>Dateneingabe_Telefonate!H25</f>
        <v>1</v>
      </c>
      <c r="I24" s="77">
        <f>Dateneingabe_Telefonate!I25</f>
        <v>5</v>
      </c>
      <c r="J24" s="77">
        <f>Dateneingabe_Telefonate!J25</f>
        <v>0</v>
      </c>
      <c r="K24" s="77">
        <f>Dateneingabe_Telefonate!K25</f>
        <v>3</v>
      </c>
      <c r="L24" s="77">
        <f>Dateneingabe_Telefonate!L25</f>
        <v>0</v>
      </c>
      <c r="M24" s="77">
        <f>Dateneingabe_Telefonate!M25</f>
        <v>3</v>
      </c>
      <c r="N24" s="77">
        <f>Dateneingabe_Telefonate!N25</f>
        <v>0</v>
      </c>
      <c r="O24" s="77">
        <f>Dateneingabe_Telefonate!O25</f>
        <v>5</v>
      </c>
      <c r="P24" s="77">
        <f>Dateneingabe_Telefonate!P25</f>
        <v>0</v>
      </c>
      <c r="Q24" s="77">
        <f>Dateneingabe_Telefonate!Q25</f>
        <v>3</v>
      </c>
      <c r="R24" s="77">
        <f>Dateneingabe_Telefonate!R25</f>
        <v>0</v>
      </c>
      <c r="S24" s="77">
        <f>Dateneingabe_Telefonate!S25+Dateneingabe_Telefonate!C56</f>
        <v>1</v>
      </c>
      <c r="T24" s="77">
        <f>Dateneingabe_Telefonate!T25+Dateneingabe_Telefonate!D56</f>
        <v>0</v>
      </c>
      <c r="U24" s="77">
        <f>Dateneingabe_Telefonate!E56</f>
        <v>0</v>
      </c>
      <c r="V24" s="77">
        <f>Dateneingabe_Telefonate!F56</f>
        <v>0</v>
      </c>
      <c r="W24" s="77">
        <f>Dateneingabe_Telefonate!G56</f>
        <v>0</v>
      </c>
      <c r="X24" s="77">
        <f>Dateneingabe_Telefonate!H56</f>
        <v>0</v>
      </c>
      <c r="Y24" s="77">
        <f>Dateneingabe_Telefonate!I56</f>
        <v>0</v>
      </c>
      <c r="Z24" s="77">
        <f>Dateneingabe_Telefonate!J56</f>
        <v>0</v>
      </c>
      <c r="AA24" s="77">
        <f>Dateneingabe_Telefonate!K56</f>
        <v>0</v>
      </c>
      <c r="AB24" s="77">
        <f>Dateneingabe_Telefonate!L56</f>
        <v>0</v>
      </c>
      <c r="AC24" s="77">
        <f>Dateneingabe_Telefonate!M56</f>
        <v>0</v>
      </c>
      <c r="AD24" s="77">
        <f>Dateneingabe_Telefonate!N56</f>
        <v>0</v>
      </c>
      <c r="AE24" s="77">
        <f>Dateneingabe_Telefonate!O56</f>
        <v>0</v>
      </c>
      <c r="AF24" s="77">
        <f>Dateneingabe_Telefonate!P56</f>
        <v>0</v>
      </c>
      <c r="AG24" s="77">
        <f>Dateneingabe_Telefonate!Q56</f>
        <v>0</v>
      </c>
      <c r="AH24" s="77">
        <f>Dateneingabe_Telefonate!R56</f>
        <v>0</v>
      </c>
      <c r="AI24" s="77">
        <f>Dateneingabe_Telefonate!S56+Dateneingabe_Telefonate!C87</f>
        <v>0</v>
      </c>
      <c r="AJ24" s="77">
        <f>Dateneingabe_Telefonate!T56+Dateneingabe_Telefonate!D87</f>
        <v>0</v>
      </c>
      <c r="AK24" s="77">
        <f>Dateneingabe_Telefonate!E87</f>
        <v>0</v>
      </c>
      <c r="AL24" s="77">
        <f>Dateneingabe_Telefonate!F87</f>
        <v>0</v>
      </c>
      <c r="AM24" s="77">
        <f>Dateneingabe_Telefonate!G87</f>
        <v>0</v>
      </c>
      <c r="AN24" s="77">
        <f>Dateneingabe_Telefonate!H87</f>
        <v>0</v>
      </c>
      <c r="AO24" s="77">
        <f>Dateneingabe_Telefonate!I87</f>
        <v>0</v>
      </c>
      <c r="AP24" s="77">
        <f>Dateneingabe_Telefonate!J87</f>
        <v>0</v>
      </c>
      <c r="AQ24" s="77">
        <f>Dateneingabe_Telefonate!K87</f>
        <v>0</v>
      </c>
      <c r="AR24" s="77">
        <f>Dateneingabe_Telefonate!L87</f>
        <v>0</v>
      </c>
      <c r="AS24" s="77">
        <f>Dateneingabe_Telefonate!M87</f>
        <v>0</v>
      </c>
      <c r="AT24" s="77">
        <f>Dateneingabe_Telefonate!N87</f>
        <v>0</v>
      </c>
      <c r="AU24" s="77">
        <f>Dateneingabe_Telefonate!O87</f>
        <v>0</v>
      </c>
      <c r="AV24" s="77">
        <f>Dateneingabe_Telefonate!P87</f>
        <v>0</v>
      </c>
      <c r="AW24" s="77">
        <f>Dateneingabe_Telefonate!Q87</f>
        <v>0</v>
      </c>
      <c r="AX24" s="77">
        <f>Dateneingabe_Telefonate!R87</f>
        <v>0</v>
      </c>
      <c r="AY24" s="77">
        <f t="shared" si="1"/>
        <v>21</v>
      </c>
      <c r="AZ24" s="77">
        <f t="shared" si="2"/>
        <v>1</v>
      </c>
      <c r="BA24" s="77" t="str">
        <f>Dateneingabe_Telefonate!B25</f>
        <v>Sonographie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</row>
    <row r="25" spans="1:85" s="12" customFormat="1" ht="12" customHeight="1" thickBot="1">
      <c r="A25" s="77" t="str">
        <f>Dateneingabe_Telefonate!B26</f>
        <v>Sonstige</v>
      </c>
      <c r="B25" s="77">
        <f t="shared" si="0"/>
        <v>172</v>
      </c>
      <c r="C25" s="77">
        <f>Dateneingabe_Telefonate!C26+Dateneingabe_Telefonate!S88</f>
        <v>0</v>
      </c>
      <c r="D25" s="77">
        <f>Dateneingabe_Telefonate!D26+Dateneingabe_Telefonate!T88</f>
        <v>0</v>
      </c>
      <c r="E25" s="77">
        <f>Dateneingabe_Telefonate!E26</f>
        <v>6</v>
      </c>
      <c r="F25" s="77">
        <f>Dateneingabe_Telefonate!F26</f>
        <v>2</v>
      </c>
      <c r="G25" s="77">
        <f>Dateneingabe_Telefonate!G26</f>
        <v>8</v>
      </c>
      <c r="H25" s="77">
        <f>Dateneingabe_Telefonate!H26</f>
        <v>4</v>
      </c>
      <c r="I25" s="77">
        <f>Dateneingabe_Telefonate!I26</f>
        <v>13</v>
      </c>
      <c r="J25" s="77">
        <f>Dateneingabe_Telefonate!J26</f>
        <v>1</v>
      </c>
      <c r="K25" s="77">
        <f>Dateneingabe_Telefonate!K26</f>
        <v>24</v>
      </c>
      <c r="L25" s="77">
        <f>Dateneingabe_Telefonate!L26</f>
        <v>5</v>
      </c>
      <c r="M25" s="77">
        <f>Dateneingabe_Telefonate!M26</f>
        <v>20</v>
      </c>
      <c r="N25" s="77">
        <f>Dateneingabe_Telefonate!N26</f>
        <v>7</v>
      </c>
      <c r="O25" s="77">
        <f>Dateneingabe_Telefonate!O26</f>
        <v>12</v>
      </c>
      <c r="P25" s="77">
        <f>Dateneingabe_Telefonate!P26</f>
        <v>4</v>
      </c>
      <c r="Q25" s="77">
        <f>Dateneingabe_Telefonate!Q26</f>
        <v>18</v>
      </c>
      <c r="R25" s="77">
        <f>Dateneingabe_Telefonate!R26</f>
        <v>3</v>
      </c>
      <c r="S25" s="77">
        <f>Dateneingabe_Telefonate!S26+Dateneingabe_Telefonate!C57</f>
        <v>18</v>
      </c>
      <c r="T25" s="77">
        <f>Dateneingabe_Telefonate!T26+Dateneingabe_Telefonate!D57</f>
        <v>0</v>
      </c>
      <c r="U25" s="77">
        <f>Dateneingabe_Telefonate!E57</f>
        <v>3</v>
      </c>
      <c r="V25" s="77">
        <f>Dateneingabe_Telefonate!F57</f>
        <v>3</v>
      </c>
      <c r="W25" s="77">
        <f>Dateneingabe_Telefonate!G57</f>
        <v>3</v>
      </c>
      <c r="X25" s="77">
        <f>Dateneingabe_Telefonate!H57</f>
        <v>1</v>
      </c>
      <c r="Y25" s="77">
        <f>Dateneingabe_Telefonate!I57</f>
        <v>1</v>
      </c>
      <c r="Z25" s="77">
        <f>Dateneingabe_Telefonate!J57</f>
        <v>0</v>
      </c>
      <c r="AA25" s="77">
        <f>Dateneingabe_Telefonate!K57</f>
        <v>2</v>
      </c>
      <c r="AB25" s="77">
        <f>Dateneingabe_Telefonate!L57</f>
        <v>1</v>
      </c>
      <c r="AC25" s="77">
        <f>Dateneingabe_Telefonate!M57</f>
        <v>6</v>
      </c>
      <c r="AD25" s="77">
        <f>Dateneingabe_Telefonate!N57</f>
        <v>1</v>
      </c>
      <c r="AE25" s="77">
        <f>Dateneingabe_Telefonate!O57</f>
        <v>2</v>
      </c>
      <c r="AF25" s="77">
        <f>Dateneingabe_Telefonate!P57</f>
        <v>1</v>
      </c>
      <c r="AG25" s="77">
        <f>Dateneingabe_Telefonate!Q57</f>
        <v>2</v>
      </c>
      <c r="AH25" s="77">
        <f>Dateneingabe_Telefonate!R57</f>
        <v>0</v>
      </c>
      <c r="AI25" s="77">
        <f>Dateneingabe_Telefonate!S57+Dateneingabe_Telefonate!C88</f>
        <v>1</v>
      </c>
      <c r="AJ25" s="77">
        <f>Dateneingabe_Telefonate!T57+Dateneingabe_Telefonate!D88</f>
        <v>0</v>
      </c>
      <c r="AK25" s="77">
        <f>Dateneingabe_Telefonate!E88</f>
        <v>0</v>
      </c>
      <c r="AL25" s="77">
        <f>Dateneingabe_Telefonate!F88</f>
        <v>0</v>
      </c>
      <c r="AM25" s="77">
        <f>Dateneingabe_Telefonate!G88</f>
        <v>0</v>
      </c>
      <c r="AN25" s="77">
        <f>Dateneingabe_Telefonate!H88</f>
        <v>0</v>
      </c>
      <c r="AO25" s="77">
        <f>Dateneingabe_Telefonate!I88</f>
        <v>0</v>
      </c>
      <c r="AP25" s="77">
        <f>Dateneingabe_Telefonate!J88</f>
        <v>0</v>
      </c>
      <c r="AQ25" s="77">
        <f>Dateneingabe_Telefonate!K88</f>
        <v>0</v>
      </c>
      <c r="AR25" s="77">
        <f>Dateneingabe_Telefonate!L88</f>
        <v>0</v>
      </c>
      <c r="AS25" s="77">
        <f>Dateneingabe_Telefonate!M88</f>
        <v>0</v>
      </c>
      <c r="AT25" s="77">
        <f>Dateneingabe_Telefonate!N88</f>
        <v>0</v>
      </c>
      <c r="AU25" s="77">
        <f>Dateneingabe_Telefonate!O88</f>
        <v>0</v>
      </c>
      <c r="AV25" s="77">
        <f>Dateneingabe_Telefonate!P88</f>
        <v>0</v>
      </c>
      <c r="AW25" s="77">
        <f>Dateneingabe_Telefonate!Q88</f>
        <v>0</v>
      </c>
      <c r="AX25" s="77">
        <f>Dateneingabe_Telefonate!R88</f>
        <v>0</v>
      </c>
      <c r="AY25" s="77">
        <f t="shared" si="1"/>
        <v>139</v>
      </c>
      <c r="AZ25" s="77">
        <f t="shared" si="2"/>
        <v>33</v>
      </c>
      <c r="BA25" s="77" t="str">
        <f>Dateneingabe_Telefonate!B26</f>
        <v>Sonstige</v>
      </c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</row>
    <row r="26" spans="1:85" s="11" customFormat="1" ht="12" customHeight="1" thickBot="1">
      <c r="A26" s="77" t="str">
        <f>Dateneingabe_Telefonate!B27</f>
        <v>Verwaltung</v>
      </c>
      <c r="B26" s="77">
        <f t="shared" si="0"/>
        <v>5</v>
      </c>
      <c r="C26" s="77">
        <f>Dateneingabe_Telefonate!C27+Dateneingabe_Telefonate!S89</f>
        <v>0</v>
      </c>
      <c r="D26" s="77">
        <f>Dateneingabe_Telefonate!D27+Dateneingabe_Telefonate!T89</f>
        <v>0</v>
      </c>
      <c r="E26" s="77">
        <f>Dateneingabe_Telefonate!E27</f>
        <v>0</v>
      </c>
      <c r="F26" s="77">
        <f>Dateneingabe_Telefonate!F27</f>
        <v>0</v>
      </c>
      <c r="G26" s="77">
        <f>Dateneingabe_Telefonate!G27</f>
        <v>0</v>
      </c>
      <c r="H26" s="77">
        <f>Dateneingabe_Telefonate!H27</f>
        <v>1</v>
      </c>
      <c r="I26" s="77">
        <f>Dateneingabe_Telefonate!I27</f>
        <v>1</v>
      </c>
      <c r="J26" s="77">
        <f>Dateneingabe_Telefonate!J27</f>
        <v>0</v>
      </c>
      <c r="K26" s="77">
        <f>Dateneingabe_Telefonate!K27</f>
        <v>1</v>
      </c>
      <c r="L26" s="77">
        <f>Dateneingabe_Telefonate!L27</f>
        <v>0</v>
      </c>
      <c r="M26" s="77">
        <f>Dateneingabe_Telefonate!M27</f>
        <v>0</v>
      </c>
      <c r="N26" s="77">
        <f>Dateneingabe_Telefonate!N27</f>
        <v>0</v>
      </c>
      <c r="O26" s="77">
        <f>Dateneingabe_Telefonate!O27</f>
        <v>0</v>
      </c>
      <c r="P26" s="77">
        <f>Dateneingabe_Telefonate!P27</f>
        <v>0</v>
      </c>
      <c r="Q26" s="77">
        <f>Dateneingabe_Telefonate!Q27</f>
        <v>1</v>
      </c>
      <c r="R26" s="77">
        <f>Dateneingabe_Telefonate!R27</f>
        <v>0</v>
      </c>
      <c r="S26" s="77">
        <f>Dateneingabe_Telefonate!S27+Dateneingabe_Telefonate!C58</f>
        <v>1</v>
      </c>
      <c r="T26" s="77">
        <f>Dateneingabe_Telefonate!T27+Dateneingabe_Telefonate!D58</f>
        <v>0</v>
      </c>
      <c r="U26" s="77">
        <f>Dateneingabe_Telefonate!E58</f>
        <v>0</v>
      </c>
      <c r="V26" s="77">
        <f>Dateneingabe_Telefonate!F58</f>
        <v>0</v>
      </c>
      <c r="W26" s="77">
        <f>Dateneingabe_Telefonate!G58</f>
        <v>0</v>
      </c>
      <c r="X26" s="77">
        <f>Dateneingabe_Telefonate!H58</f>
        <v>0</v>
      </c>
      <c r="Y26" s="77">
        <f>Dateneingabe_Telefonate!I58</f>
        <v>0</v>
      </c>
      <c r="Z26" s="77">
        <f>Dateneingabe_Telefonate!J58</f>
        <v>0</v>
      </c>
      <c r="AA26" s="77">
        <f>Dateneingabe_Telefonate!K58</f>
        <v>0</v>
      </c>
      <c r="AB26" s="77">
        <f>Dateneingabe_Telefonate!L58</f>
        <v>0</v>
      </c>
      <c r="AC26" s="77">
        <f>Dateneingabe_Telefonate!M58</f>
        <v>0</v>
      </c>
      <c r="AD26" s="77">
        <f>Dateneingabe_Telefonate!N58</f>
        <v>0</v>
      </c>
      <c r="AE26" s="77">
        <f>Dateneingabe_Telefonate!O58</f>
        <v>0</v>
      </c>
      <c r="AF26" s="77">
        <f>Dateneingabe_Telefonate!P58</f>
        <v>0</v>
      </c>
      <c r="AG26" s="77">
        <f>Dateneingabe_Telefonate!Q58</f>
        <v>0</v>
      </c>
      <c r="AH26" s="77">
        <f>Dateneingabe_Telefonate!R58</f>
        <v>0</v>
      </c>
      <c r="AI26" s="77">
        <f>Dateneingabe_Telefonate!S58+Dateneingabe_Telefonate!C89</f>
        <v>0</v>
      </c>
      <c r="AJ26" s="77">
        <f>Dateneingabe_Telefonate!T58+Dateneingabe_Telefonate!D89</f>
        <v>0</v>
      </c>
      <c r="AK26" s="77">
        <f>Dateneingabe_Telefonate!E89</f>
        <v>0</v>
      </c>
      <c r="AL26" s="77">
        <f>Dateneingabe_Telefonate!F89</f>
        <v>0</v>
      </c>
      <c r="AM26" s="77">
        <f>Dateneingabe_Telefonate!G89</f>
        <v>0</v>
      </c>
      <c r="AN26" s="77">
        <f>Dateneingabe_Telefonate!H89</f>
        <v>0</v>
      </c>
      <c r="AO26" s="77">
        <f>Dateneingabe_Telefonate!I89</f>
        <v>0</v>
      </c>
      <c r="AP26" s="77">
        <f>Dateneingabe_Telefonate!J89</f>
        <v>0</v>
      </c>
      <c r="AQ26" s="77">
        <f>Dateneingabe_Telefonate!K89</f>
        <v>0</v>
      </c>
      <c r="AR26" s="77">
        <f>Dateneingabe_Telefonate!L89</f>
        <v>0</v>
      </c>
      <c r="AS26" s="77">
        <f>Dateneingabe_Telefonate!M89</f>
        <v>0</v>
      </c>
      <c r="AT26" s="77">
        <f>Dateneingabe_Telefonate!N89</f>
        <v>0</v>
      </c>
      <c r="AU26" s="77">
        <f>Dateneingabe_Telefonate!O89</f>
        <v>0</v>
      </c>
      <c r="AV26" s="77">
        <f>Dateneingabe_Telefonate!P89</f>
        <v>0</v>
      </c>
      <c r="AW26" s="77">
        <f>Dateneingabe_Telefonate!Q89</f>
        <v>0</v>
      </c>
      <c r="AX26" s="77">
        <f>Dateneingabe_Telefonate!R89</f>
        <v>0</v>
      </c>
      <c r="AY26" s="77">
        <f t="shared" si="1"/>
        <v>4</v>
      </c>
      <c r="AZ26" s="77">
        <f t="shared" si="2"/>
        <v>1</v>
      </c>
      <c r="BA26" s="77" t="str">
        <f>Dateneingabe_Telefonate!B27</f>
        <v>Verwaltung</v>
      </c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</row>
    <row r="27" spans="1:85" s="11" customFormat="1" ht="12" customHeight="1" thickBot="1">
      <c r="A27" s="77" t="str">
        <f>Dateneingabe_Telefonate!B28</f>
        <v>Eingehende Anrufe</v>
      </c>
      <c r="B27" s="77"/>
      <c r="C27" s="77">
        <f>SUM(C6:C26)</f>
        <v>4</v>
      </c>
      <c r="D27" s="77"/>
      <c r="E27" s="77">
        <f>SUM(E6:E26)</f>
        <v>55</v>
      </c>
      <c r="F27" s="77"/>
      <c r="G27" s="77">
        <f>SUM(G6:G26)</f>
        <v>61</v>
      </c>
      <c r="H27" s="77"/>
      <c r="I27" s="77">
        <f>SUM(I6:I26)</f>
        <v>71</v>
      </c>
      <c r="J27" s="77"/>
      <c r="K27" s="77">
        <f>SUM(K6:K26)</f>
        <v>115</v>
      </c>
      <c r="L27" s="77"/>
      <c r="M27" s="77">
        <f>SUM(M6:M26)</f>
        <v>85</v>
      </c>
      <c r="N27" s="77"/>
      <c r="O27" s="77">
        <f>SUM(O6:O26)</f>
        <v>64</v>
      </c>
      <c r="P27" s="77"/>
      <c r="Q27" s="77">
        <f>SUM(Q6:Q26)</f>
        <v>55</v>
      </c>
      <c r="R27" s="77"/>
      <c r="S27" s="77">
        <f>SUM(S6:S26)</f>
        <v>39</v>
      </c>
      <c r="T27" s="77"/>
      <c r="U27" s="77">
        <f>SUM(U6:U26)</f>
        <v>20</v>
      </c>
      <c r="V27" s="77"/>
      <c r="W27" s="77">
        <f>SUM(W6:W26)</f>
        <v>12</v>
      </c>
      <c r="X27" s="77"/>
      <c r="Y27" s="77">
        <f>SUM(Y6:Y26)</f>
        <v>10</v>
      </c>
      <c r="Z27" s="77"/>
      <c r="AA27" s="77">
        <f>SUM(AA6:AA26)</f>
        <v>6</v>
      </c>
      <c r="AB27" s="77"/>
      <c r="AC27" s="77">
        <f>SUM(AC6:AC26)</f>
        <v>15</v>
      </c>
      <c r="AD27" s="77"/>
      <c r="AE27" s="77">
        <f>SUM(AE6:AE26)</f>
        <v>13</v>
      </c>
      <c r="AF27" s="77"/>
      <c r="AG27" s="77">
        <f>SUM(AG6:AG26)</f>
        <v>3</v>
      </c>
      <c r="AH27" s="77"/>
      <c r="AI27" s="77">
        <f>SUM(AI6:AI26)</f>
        <v>5</v>
      </c>
      <c r="AJ27" s="77"/>
      <c r="AK27" s="77">
        <f>SUM(AK6:AK26)</f>
        <v>0</v>
      </c>
      <c r="AL27" s="77"/>
      <c r="AM27" s="77">
        <f>SUM(AM6:AM26)</f>
        <v>2</v>
      </c>
      <c r="AN27" s="77"/>
      <c r="AO27" s="77">
        <f>SUM(AO6:AO26)</f>
        <v>0</v>
      </c>
      <c r="AP27" s="77"/>
      <c r="AQ27" s="77">
        <f>SUM(AQ6:AQ26)</f>
        <v>3</v>
      </c>
      <c r="AR27" s="77"/>
      <c r="AS27" s="77">
        <f>SUM(AS6:AS26)</f>
        <v>2</v>
      </c>
      <c r="AT27" s="77"/>
      <c r="AU27" s="77">
        <f>SUM(AU6:AU26)</f>
        <v>0</v>
      </c>
      <c r="AV27" s="77"/>
      <c r="AW27" s="77">
        <f>SUM(AW6:AW26)</f>
        <v>0</v>
      </c>
      <c r="AX27" s="77"/>
      <c r="AY27" s="134">
        <f>SUM(C27:AX27)</f>
        <v>640</v>
      </c>
      <c r="AZ27" s="134"/>
      <c r="BA27" s="77" t="str">
        <f>Dateneingabe_Telefonate!B28</f>
        <v>Eingehende Anrufe</v>
      </c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</row>
    <row r="28" spans="1:85" s="11" customFormat="1" ht="12" customHeight="1" thickBot="1">
      <c r="A28" s="77" t="str">
        <f>Dateneingabe_Telefonate!B29</f>
        <v>Ausgehende Anrufe</v>
      </c>
      <c r="B28" s="77"/>
      <c r="C28" s="77"/>
      <c r="D28" s="77">
        <f>SUM(D6:D26)</f>
        <v>2</v>
      </c>
      <c r="E28" s="77"/>
      <c r="F28" s="77">
        <f>SUM(F6:F26)</f>
        <v>11</v>
      </c>
      <c r="G28" s="77"/>
      <c r="H28" s="77">
        <f>SUM(H6:H26)</f>
        <v>29</v>
      </c>
      <c r="I28" s="77"/>
      <c r="J28" s="77">
        <f>SUM(J6:J26)</f>
        <v>23</v>
      </c>
      <c r="K28" s="77"/>
      <c r="L28" s="77">
        <f>SUM(L6:L27)</f>
        <v>33</v>
      </c>
      <c r="M28" s="77"/>
      <c r="N28" s="77">
        <f>SUM(N6:N27)</f>
        <v>30</v>
      </c>
      <c r="O28" s="77"/>
      <c r="P28" s="77">
        <f>SUM(P6:P27)</f>
        <v>25</v>
      </c>
      <c r="Q28" s="77"/>
      <c r="R28" s="77">
        <f>SUM(R6:R27)</f>
        <v>13</v>
      </c>
      <c r="S28" s="77"/>
      <c r="T28" s="77">
        <f>SUM(T6:T27)</f>
        <v>8</v>
      </c>
      <c r="U28" s="77"/>
      <c r="V28" s="77">
        <f>SUM(V6:V27)</f>
        <v>11</v>
      </c>
      <c r="W28" s="77"/>
      <c r="X28" s="77">
        <f>SUM(X6:X27)</f>
        <v>2</v>
      </c>
      <c r="Y28" s="77"/>
      <c r="Z28" s="77">
        <f>SUM(Z6:Z27)</f>
        <v>8</v>
      </c>
      <c r="AA28" s="77"/>
      <c r="AB28" s="77">
        <f>SUM(AB6:AB27)</f>
        <v>9</v>
      </c>
      <c r="AC28" s="77"/>
      <c r="AD28" s="77">
        <f>SUM(AD6:AD27)</f>
        <v>6</v>
      </c>
      <c r="AE28" s="77"/>
      <c r="AF28" s="77">
        <f>SUM(AF6:AF27)</f>
        <v>6</v>
      </c>
      <c r="AG28" s="77"/>
      <c r="AH28" s="77">
        <f>SUM(AH6:AH27)</f>
        <v>2</v>
      </c>
      <c r="AI28" s="77"/>
      <c r="AJ28" s="77">
        <f>SUM(AJ6:AJ27)</f>
        <v>5</v>
      </c>
      <c r="AK28" s="77"/>
      <c r="AL28" s="77">
        <f>SUM(AL6:AL27)</f>
        <v>0</v>
      </c>
      <c r="AM28" s="77"/>
      <c r="AN28" s="77">
        <f>SUM(AN6:AN27)</f>
        <v>2</v>
      </c>
      <c r="AO28" s="77"/>
      <c r="AP28" s="77">
        <f>SUM(AP6:AP27)</f>
        <v>0</v>
      </c>
      <c r="AQ28" s="77"/>
      <c r="AR28" s="77">
        <f>SUM(AR6:AR27)</f>
        <v>0</v>
      </c>
      <c r="AS28" s="77"/>
      <c r="AT28" s="77">
        <f>SUM(AT6:AT27)</f>
        <v>0</v>
      </c>
      <c r="AU28" s="77"/>
      <c r="AV28" s="77">
        <f>SUM(AV6:AV27)</f>
        <v>0</v>
      </c>
      <c r="AW28" s="77"/>
      <c r="AX28" s="77">
        <f>SUM(AX6:AX27)</f>
        <v>0</v>
      </c>
      <c r="AY28" s="134">
        <f>SUM(C28:AX28)</f>
        <v>225</v>
      </c>
      <c r="AZ28" s="134"/>
      <c r="BA28" s="77" t="str">
        <f>Dateneingabe_Telefonate!B29</f>
        <v>Ausgehende Anrufe</v>
      </c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</row>
    <row r="29" spans="1:85" s="11" customFormat="1" ht="12" customHeight="1" thickBot="1">
      <c r="A29" s="77" t="str">
        <f>Dateneingabe_Telefonate!B30</f>
        <v>Anrufe GESAMT</v>
      </c>
      <c r="B29" s="77"/>
      <c r="C29" s="134">
        <f>SUM(C27:D28)</f>
        <v>6</v>
      </c>
      <c r="D29" s="133"/>
      <c r="E29" s="134">
        <f>SUM(E27:F28)</f>
        <v>66</v>
      </c>
      <c r="F29" s="133"/>
      <c r="G29" s="134">
        <f>SUM(G27:H28)</f>
        <v>90</v>
      </c>
      <c r="H29" s="133"/>
      <c r="I29" s="134">
        <f>SUM(I27:J28)</f>
        <v>94</v>
      </c>
      <c r="J29" s="133"/>
      <c r="K29" s="134">
        <f>SUM(K27:L28)</f>
        <v>148</v>
      </c>
      <c r="L29" s="133"/>
      <c r="M29" s="134">
        <f>SUM(M27:N28)</f>
        <v>115</v>
      </c>
      <c r="N29" s="133"/>
      <c r="O29" s="134">
        <f>SUM(O27:P28)</f>
        <v>89</v>
      </c>
      <c r="P29" s="133"/>
      <c r="Q29" s="134">
        <f>SUM(Q27:R28)</f>
        <v>68</v>
      </c>
      <c r="R29" s="133"/>
      <c r="S29" s="134">
        <f>SUM(S27:T28)</f>
        <v>47</v>
      </c>
      <c r="T29" s="133"/>
      <c r="U29" s="134">
        <f>SUM(U27:V28)</f>
        <v>31</v>
      </c>
      <c r="V29" s="133"/>
      <c r="W29" s="134">
        <f>SUM(W27:X28)</f>
        <v>14</v>
      </c>
      <c r="X29" s="133"/>
      <c r="Y29" s="134">
        <f>SUM(Y27:Z28)</f>
        <v>18</v>
      </c>
      <c r="Z29" s="133"/>
      <c r="AA29" s="134">
        <f>SUM(AA27:AB28)</f>
        <v>15</v>
      </c>
      <c r="AB29" s="133"/>
      <c r="AC29" s="134">
        <f>SUM(AC27:AD28)</f>
        <v>21</v>
      </c>
      <c r="AD29" s="133"/>
      <c r="AE29" s="134">
        <f>SUM(AE27:AF28)</f>
        <v>19</v>
      </c>
      <c r="AF29" s="133"/>
      <c r="AG29" s="134">
        <f>SUM(AG27:AH28)</f>
        <v>5</v>
      </c>
      <c r="AH29" s="133"/>
      <c r="AI29" s="134">
        <f>SUM(AI27:AJ28)</f>
        <v>10</v>
      </c>
      <c r="AJ29" s="133"/>
      <c r="AK29" s="134">
        <v>0</v>
      </c>
      <c r="AL29" s="133"/>
      <c r="AM29" s="134">
        <v>4</v>
      </c>
      <c r="AN29" s="133"/>
      <c r="AO29" s="134">
        <v>0</v>
      </c>
      <c r="AP29" s="133"/>
      <c r="AQ29" s="134">
        <v>3</v>
      </c>
      <c r="AR29" s="133"/>
      <c r="AS29" s="134">
        <v>2</v>
      </c>
      <c r="AT29" s="133"/>
      <c r="AU29" s="134">
        <v>0</v>
      </c>
      <c r="AV29" s="133"/>
      <c r="AW29" s="134">
        <v>0</v>
      </c>
      <c r="AX29" s="133"/>
      <c r="AY29" s="134">
        <f>SUM(C29:AX29)</f>
        <v>865</v>
      </c>
      <c r="AZ29" s="133"/>
      <c r="BA29" s="79" t="str">
        <f>Dateneingabe_Telefonate!B30</f>
        <v>Anrufe GESAMT</v>
      </c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</row>
    <row r="30" spans="1:85" s="11" customFormat="1" ht="11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</row>
    <row r="31" spans="1:85" s="11" customFormat="1" ht="15">
      <c r="A31" s="3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</row>
    <row r="32" spans="1:85" s="11" customFormat="1" ht="11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9"/>
      <c r="AF32" s="19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</row>
    <row r="33" spans="1:8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1:8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8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1:8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1:85" ht="12.75">
      <c r="A51" s="41"/>
      <c r="B51" s="4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1:85" ht="9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1:85" ht="15">
      <c r="A53" s="33"/>
      <c r="B53" s="33"/>
      <c r="C53" s="33"/>
      <c r="D53" s="33"/>
      <c r="E53" s="33"/>
      <c r="F53" s="33"/>
      <c r="G53" s="34"/>
      <c r="H53" s="34"/>
      <c r="I53" s="18"/>
      <c r="J53" s="18"/>
      <c r="K53" s="18"/>
      <c r="L53" s="18"/>
      <c r="M53" s="18"/>
      <c r="N53" s="35"/>
      <c r="O53" s="14"/>
      <c r="P53" s="14"/>
      <c r="Q53" s="14"/>
      <c r="R53" s="35"/>
      <c r="S53" s="35"/>
      <c r="T53" s="14"/>
      <c r="U53" s="14"/>
      <c r="V53" s="36"/>
      <c r="W53" s="36"/>
      <c r="X53" s="36"/>
      <c r="Y53" s="36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1:85" ht="9.75" customHeight="1">
      <c r="A54" s="33"/>
      <c r="B54" s="33"/>
      <c r="C54" s="37"/>
      <c r="D54" s="37"/>
      <c r="E54" s="37"/>
      <c r="F54" s="37"/>
      <c r="G54" s="18"/>
      <c r="H54" s="18"/>
      <c r="I54" s="18"/>
      <c r="J54" s="18"/>
      <c r="K54" s="14"/>
      <c r="L54" s="14"/>
      <c r="M54" s="14"/>
      <c r="N54" s="14"/>
      <c r="O54" s="35"/>
      <c r="P54" s="35"/>
      <c r="Q54" s="14"/>
      <c r="R54" s="14"/>
      <c r="S54" s="36"/>
      <c r="T54" s="36"/>
      <c r="U54" s="36"/>
      <c r="V54" s="36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1:85" s="22" customFormat="1" ht="15" customHeight="1">
      <c r="A55" s="38"/>
      <c r="B55" s="3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1:85" ht="12.7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4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24"/>
      <c r="AY56" s="17"/>
      <c r="AZ56" s="24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1:8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1:8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1:8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1:8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1:8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9"/>
      <c r="AF64" s="19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1:8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1:8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1:8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1:8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1:8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1:8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1:8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1:8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1:85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1:8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1:8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1:8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1:8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1:8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1:8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1:8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1:8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1:8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1:85" ht="12.75">
      <c r="A83" s="41"/>
      <c r="B83" s="4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1:85" ht="9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1:85" ht="15">
      <c r="A85" s="33"/>
      <c r="B85" s="33"/>
      <c r="C85" s="33"/>
      <c r="D85" s="33"/>
      <c r="E85" s="33"/>
      <c r="F85" s="33"/>
      <c r="G85" s="34"/>
      <c r="H85" s="18"/>
      <c r="I85" s="18"/>
      <c r="J85" s="18"/>
      <c r="K85" s="18"/>
      <c r="L85" s="14"/>
      <c r="M85" s="14"/>
      <c r="N85" s="35"/>
      <c r="O85" s="35"/>
      <c r="P85" s="35"/>
      <c r="Q85" s="14"/>
      <c r="R85" s="14"/>
      <c r="S85" s="36"/>
      <c r="T85" s="36"/>
      <c r="U85" s="36"/>
      <c r="V85" s="36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1:85" ht="9.75" customHeight="1">
      <c r="A86" s="33"/>
      <c r="B86" s="33"/>
      <c r="C86" s="37"/>
      <c r="D86" s="37"/>
      <c r="E86" s="37"/>
      <c r="F86" s="37"/>
      <c r="G86" s="18"/>
      <c r="H86" s="18"/>
      <c r="I86" s="18"/>
      <c r="J86" s="18"/>
      <c r="K86" s="14"/>
      <c r="L86" s="14"/>
      <c r="M86" s="14"/>
      <c r="N86" s="14"/>
      <c r="O86" s="35"/>
      <c r="P86" s="35"/>
      <c r="Q86" s="14"/>
      <c r="R86" s="14"/>
      <c r="S86" s="36"/>
      <c r="T86" s="36"/>
      <c r="U86" s="36"/>
      <c r="V86" s="36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1:85" s="22" customFormat="1" ht="15" customHeight="1">
      <c r="A87" s="38"/>
      <c r="B87" s="3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1:85" ht="12.7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40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17"/>
      <c r="AZ88" s="24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1:8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1:8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1:8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1:85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1:85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1:85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1:85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1:85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9"/>
      <c r="AF96" s="19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1:8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1:8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1:85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1:85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1:85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1:85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1:85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1:85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1:85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1:85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1:85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1:85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1:85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1:8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1:8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1:8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1:8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1:8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1:85" ht="12.75">
      <c r="A115" s="41"/>
      <c r="B115" s="4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1:85" ht="9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1:85" ht="15">
      <c r="A117" s="33"/>
      <c r="B117" s="33"/>
      <c r="C117" s="33"/>
      <c r="D117" s="33"/>
      <c r="E117" s="33"/>
      <c r="F117" s="33"/>
      <c r="G117" s="18"/>
      <c r="H117" s="18"/>
      <c r="I117" s="18"/>
      <c r="J117" s="18"/>
      <c r="K117" s="18"/>
      <c r="L117" s="14"/>
      <c r="M117" s="14"/>
      <c r="N117" s="35"/>
      <c r="O117" s="35"/>
      <c r="P117" s="35"/>
      <c r="Q117" s="14"/>
      <c r="R117" s="14"/>
      <c r="S117" s="36"/>
      <c r="T117" s="36"/>
      <c r="U117" s="36"/>
      <c r="V117" s="36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1:85" ht="9.75" customHeight="1">
      <c r="A118" s="33"/>
      <c r="B118" s="33"/>
      <c r="C118" s="37"/>
      <c r="D118" s="37"/>
      <c r="E118" s="37"/>
      <c r="F118" s="37"/>
      <c r="G118" s="18"/>
      <c r="H118" s="18"/>
      <c r="I118" s="18"/>
      <c r="J118" s="18"/>
      <c r="K118" s="14"/>
      <c r="L118" s="14"/>
      <c r="M118" s="14"/>
      <c r="N118" s="14"/>
      <c r="O118" s="35"/>
      <c r="P118" s="35"/>
      <c r="Q118" s="14"/>
      <c r="R118" s="14"/>
      <c r="S118" s="36"/>
      <c r="T118" s="36"/>
      <c r="U118" s="36"/>
      <c r="V118" s="36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1:85" s="22" customFormat="1" ht="15" customHeight="1">
      <c r="A119" s="38"/>
      <c r="B119" s="3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1:85" ht="12.7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40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24"/>
      <c r="AY120" s="17"/>
      <c r="AZ120" s="24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1:8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1:5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9"/>
      <c r="AF128" s="19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2.75">
      <c r="A147" s="41"/>
      <c r="B147" s="4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2" ht="9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</row>
    <row r="149" spans="1:52" ht="15">
      <c r="A149" s="33"/>
      <c r="B149" s="33"/>
      <c r="C149" s="33"/>
      <c r="D149" s="33"/>
      <c r="E149" s="33"/>
      <c r="F149" s="33"/>
      <c r="G149" s="34"/>
      <c r="H149" s="18"/>
      <c r="I149" s="18"/>
      <c r="J149" s="18"/>
      <c r="K149" s="18"/>
      <c r="L149" s="14"/>
      <c r="M149" s="14"/>
      <c r="N149" s="35"/>
      <c r="O149" s="35"/>
      <c r="P149" s="35"/>
      <c r="Q149" s="14"/>
      <c r="R149" s="14"/>
      <c r="S149" s="36"/>
      <c r="T149" s="36"/>
      <c r="U149" s="36"/>
      <c r="V149" s="36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</row>
    <row r="150" spans="1:52" ht="9.75" customHeight="1">
      <c r="A150" s="33"/>
      <c r="B150" s="33"/>
      <c r="C150" s="37"/>
      <c r="D150" s="37"/>
      <c r="E150" s="37"/>
      <c r="F150" s="37"/>
      <c r="G150" s="18"/>
      <c r="H150" s="18"/>
      <c r="I150" s="18"/>
      <c r="J150" s="18"/>
      <c r="K150" s="14"/>
      <c r="L150" s="14"/>
      <c r="M150" s="14"/>
      <c r="N150" s="14"/>
      <c r="O150" s="35"/>
      <c r="P150" s="35"/>
      <c r="Q150" s="14"/>
      <c r="R150" s="14"/>
      <c r="S150" s="36"/>
      <c r="T150" s="36"/>
      <c r="U150" s="36"/>
      <c r="V150" s="36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</row>
    <row r="151" spans="1:52" ht="15" customHeight="1">
      <c r="A151" s="38"/>
      <c r="B151" s="3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16"/>
      <c r="B152" s="16"/>
      <c r="C152" s="17"/>
      <c r="D152" s="17"/>
      <c r="E152" s="17"/>
      <c r="F152" s="17"/>
      <c r="G152" s="17"/>
      <c r="H152" s="17"/>
      <c r="I152" s="17"/>
      <c r="J152" s="17"/>
      <c r="K152" s="40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24"/>
      <c r="AY152" s="17"/>
      <c r="AZ152" s="24"/>
    </row>
    <row r="153" spans="1:5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9"/>
      <c r="AF160" s="19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41"/>
      <c r="B179" s="4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</row>
  </sheetData>
  <sheetProtection/>
  <mergeCells count="52">
    <mergeCell ref="AY4:AZ4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7:AZ27"/>
    <mergeCell ref="AY28:AZ28"/>
    <mergeCell ref="AY29:AZ29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</mergeCells>
  <printOptions horizontalCentered="1"/>
  <pageMargins left="0" right="0" top="0.5905511811023623" bottom="0" header="0" footer="0"/>
  <pageSetup horizontalDpi="180" verticalDpi="180" orientation="landscape" paperSize="9" scale="95" r:id="rId1"/>
  <rowBreaks count="4" manualBreakCount="4">
    <brk id="52" max="255" man="1"/>
    <brk id="84" max="255" man="1"/>
    <brk id="116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G152"/>
  <sheetViews>
    <sheetView workbookViewId="0" topLeftCell="A1">
      <selection activeCell="B4" sqref="B4:Y7"/>
    </sheetView>
  </sheetViews>
  <sheetFormatPr defaultColWidth="11.421875" defaultRowHeight="12.75"/>
  <cols>
    <col min="1" max="1" width="17.140625" style="0" bestFit="1" customWidth="1"/>
    <col min="2" max="8" width="6.7109375" style="0" customWidth="1"/>
    <col min="9" max="9" width="6.7109375" style="13" customWidth="1"/>
    <col min="10" max="16" width="6.7109375" style="0" customWidth="1"/>
    <col min="17" max="17" width="6.7109375" style="13" customWidth="1"/>
    <col min="18" max="26" width="6.7109375" style="0" customWidth="1"/>
    <col min="27" max="27" width="12.8515625" style="0" customWidth="1"/>
    <col min="29" max="29" width="14.7109375" style="0" customWidth="1"/>
    <col min="30" max="30" width="6.7109375" style="0" customWidth="1"/>
    <col min="33" max="33" width="8.7109375" style="0" customWidth="1"/>
  </cols>
  <sheetData>
    <row r="1" spans="14:26" ht="7.5" customHeight="1">
      <c r="N1" s="2"/>
      <c r="O1" s="3"/>
      <c r="P1" s="4"/>
      <c r="Q1" s="20"/>
      <c r="R1" s="1"/>
      <c r="S1" s="1"/>
      <c r="V1" s="2"/>
      <c r="W1" s="3"/>
      <c r="X1" s="4"/>
      <c r="Y1" s="4"/>
      <c r="Z1" s="4"/>
    </row>
    <row r="2" spans="1:38" ht="19.5" customHeight="1">
      <c r="A2" s="137" t="s">
        <v>9</v>
      </c>
      <c r="B2" s="137"/>
      <c r="C2" s="137"/>
      <c r="D2" s="137"/>
      <c r="E2" s="137"/>
      <c r="F2" s="137"/>
      <c r="G2" s="137"/>
      <c r="H2" s="137"/>
      <c r="I2" s="10"/>
      <c r="J2" s="9"/>
      <c r="K2" s="14"/>
      <c r="L2" s="7"/>
      <c r="M2" s="7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9.75" customHeight="1" thickBot="1">
      <c r="A3" s="6"/>
      <c r="B3" s="1"/>
      <c r="C3" s="1"/>
      <c r="F3" s="10"/>
      <c r="G3" s="10"/>
      <c r="H3" s="9"/>
      <c r="I3" s="14"/>
      <c r="J3" s="7"/>
      <c r="K3" s="7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21" customFormat="1" ht="15" customHeight="1" thickBot="1">
      <c r="A4" s="87" t="s">
        <v>23</v>
      </c>
      <c r="B4" s="88" t="s">
        <v>24</v>
      </c>
      <c r="C4" s="88" t="s">
        <v>25</v>
      </c>
      <c r="D4" s="88" t="s">
        <v>26</v>
      </c>
      <c r="E4" s="88" t="s">
        <v>27</v>
      </c>
      <c r="F4" s="88" t="s">
        <v>28</v>
      </c>
      <c r="G4" s="88" t="s">
        <v>29</v>
      </c>
      <c r="H4" s="88" t="s">
        <v>30</v>
      </c>
      <c r="I4" s="88" t="s">
        <v>31</v>
      </c>
      <c r="J4" s="88" t="s">
        <v>32</v>
      </c>
      <c r="K4" s="88" t="s">
        <v>33</v>
      </c>
      <c r="L4" s="88" t="s">
        <v>34</v>
      </c>
      <c r="M4" s="88" t="s">
        <v>35</v>
      </c>
      <c r="N4" s="88" t="s">
        <v>36</v>
      </c>
      <c r="O4" s="88" t="s">
        <v>37</v>
      </c>
      <c r="P4" s="88" t="s">
        <v>38</v>
      </c>
      <c r="Q4" s="88" t="s">
        <v>39</v>
      </c>
      <c r="R4" s="88" t="s">
        <v>40</v>
      </c>
      <c r="S4" s="88" t="s">
        <v>41</v>
      </c>
      <c r="T4" s="88" t="s">
        <v>42</v>
      </c>
      <c r="U4" s="88" t="s">
        <v>43</v>
      </c>
      <c r="V4" s="88" t="s">
        <v>44</v>
      </c>
      <c r="W4" s="88" t="s">
        <v>45</v>
      </c>
      <c r="X4" s="88" t="s">
        <v>46</v>
      </c>
      <c r="Y4" s="88" t="s">
        <v>47</v>
      </c>
      <c r="Z4" s="83" t="s">
        <v>57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59" s="11" customFormat="1" ht="12" thickBot="1">
      <c r="A5" s="89" t="str">
        <f>Dateneingabe_Telefonate!B28</f>
        <v>Eingehende Anrufe</v>
      </c>
      <c r="B5" s="77">
        <f>Telefon_Gesamt_Berechnung!C27</f>
        <v>4</v>
      </c>
      <c r="C5" s="77">
        <f>Telefon_Gesamt_Berechnung!E27</f>
        <v>55</v>
      </c>
      <c r="D5" s="77">
        <f>Telefon_Gesamt_Berechnung!G27</f>
        <v>61</v>
      </c>
      <c r="E5" s="77">
        <f>Telefon_Gesamt_Berechnung!I27</f>
        <v>71</v>
      </c>
      <c r="F5" s="77">
        <f>Telefon_Gesamt_Berechnung!K27</f>
        <v>115</v>
      </c>
      <c r="G5" s="77">
        <f>Telefon_Gesamt_Berechnung!M27</f>
        <v>85</v>
      </c>
      <c r="H5" s="77">
        <f>Telefon_Gesamt_Berechnung!O27</f>
        <v>64</v>
      </c>
      <c r="I5" s="77">
        <f>Telefon_Gesamt_Berechnung!Q27</f>
        <v>55</v>
      </c>
      <c r="J5" s="77">
        <f>Telefon_Gesamt_Berechnung!S27</f>
        <v>39</v>
      </c>
      <c r="K5" s="77">
        <f>Telefon_Gesamt_Berechnung!U27</f>
        <v>20</v>
      </c>
      <c r="L5" s="77">
        <f>Telefon_Gesamt_Berechnung!W27</f>
        <v>12</v>
      </c>
      <c r="M5" s="77">
        <f>Telefon_Gesamt_Berechnung!Y27</f>
        <v>10</v>
      </c>
      <c r="N5" s="77">
        <f>Telefon_Gesamt_Berechnung!AA27</f>
        <v>6</v>
      </c>
      <c r="O5" s="77">
        <f>Telefon_Gesamt_Berechnung!AC27</f>
        <v>15</v>
      </c>
      <c r="P5" s="77">
        <f>Telefon_Gesamt_Berechnung!AE27</f>
        <v>13</v>
      </c>
      <c r="Q5" s="77">
        <f>Telefon_Gesamt_Berechnung!AG27</f>
        <v>3</v>
      </c>
      <c r="R5" s="77">
        <f>Telefon_Gesamt_Berechnung!AI27</f>
        <v>5</v>
      </c>
      <c r="S5" s="77">
        <f>Telefon_Gesamt_Berechnung!AK27</f>
        <v>0</v>
      </c>
      <c r="T5" s="77">
        <f>Telefon_Gesamt_Berechnung!AM27</f>
        <v>2</v>
      </c>
      <c r="U5" s="77">
        <f>Telefon_Gesamt_Berechnung!AO27</f>
        <v>0</v>
      </c>
      <c r="V5" s="77">
        <f>Telefon_Gesamt_Berechnung!AQ27</f>
        <v>3</v>
      </c>
      <c r="W5" s="77">
        <f>Telefon_Gesamt_Berechnung!AS27</f>
        <v>2</v>
      </c>
      <c r="X5" s="77">
        <f>Telefon_Gesamt_Berechnung!AU27</f>
        <v>0</v>
      </c>
      <c r="Y5" s="77">
        <f>Telefon_Gesamt_Berechnung!AW27</f>
        <v>0</v>
      </c>
      <c r="Z5" s="89">
        <f>SUM(B5:Y5)</f>
        <v>640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ht="13.5" thickBot="1">
      <c r="A6" s="89" t="str">
        <f>Dateneingabe_Telefonate!B29</f>
        <v>Ausgehende Anrufe</v>
      </c>
      <c r="B6" s="77">
        <f>Telefon_Gesamt_Berechnung!D28</f>
        <v>2</v>
      </c>
      <c r="C6" s="77">
        <f>Telefon_Gesamt_Berechnung!F28</f>
        <v>11</v>
      </c>
      <c r="D6" s="77">
        <f>Telefon_Gesamt_Berechnung!H28</f>
        <v>29</v>
      </c>
      <c r="E6" s="77">
        <f>Telefon_Gesamt_Berechnung!J28</f>
        <v>23</v>
      </c>
      <c r="F6" s="77">
        <f>Telefon_Gesamt_Berechnung!L28</f>
        <v>33</v>
      </c>
      <c r="G6" s="77">
        <f>Telefon_Gesamt_Berechnung!N28</f>
        <v>30</v>
      </c>
      <c r="H6" s="77">
        <f>Telefon_Gesamt_Berechnung!P28</f>
        <v>25</v>
      </c>
      <c r="I6" s="77">
        <f>Telefon_Gesamt_Berechnung!R28</f>
        <v>13</v>
      </c>
      <c r="J6" s="77">
        <f>Telefon_Gesamt_Berechnung!T28</f>
        <v>8</v>
      </c>
      <c r="K6" s="77">
        <f>Telefon_Gesamt_Berechnung!V28</f>
        <v>11</v>
      </c>
      <c r="L6" s="77">
        <f>Telefon_Gesamt_Berechnung!X28</f>
        <v>2</v>
      </c>
      <c r="M6" s="77">
        <f>Telefon_Gesamt_Berechnung!Z28</f>
        <v>8</v>
      </c>
      <c r="N6" s="77">
        <f>Telefon_Gesamt_Berechnung!AB28</f>
        <v>9</v>
      </c>
      <c r="O6" s="77">
        <f>Telefon_Gesamt_Berechnung!AD28</f>
        <v>6</v>
      </c>
      <c r="P6" s="77">
        <f>Telefon_Gesamt_Berechnung!AF28</f>
        <v>6</v>
      </c>
      <c r="Q6" s="77">
        <f>Telefon_Gesamt_Berechnung!AH28</f>
        <v>2</v>
      </c>
      <c r="R6" s="77">
        <f>Telefon_Gesamt_Berechnung!AJ28</f>
        <v>5</v>
      </c>
      <c r="S6" s="77">
        <f>Telefon_Gesamt_Berechnung!AL28</f>
        <v>0</v>
      </c>
      <c r="T6" s="77">
        <f>Telefon_Gesamt_Berechnung!AN28</f>
        <v>2</v>
      </c>
      <c r="U6" s="77">
        <f>Telefon_Gesamt_Berechnung!AP28</f>
        <v>0</v>
      </c>
      <c r="V6" s="77">
        <f>Telefon_Gesamt_Berechnung!AR28</f>
        <v>0</v>
      </c>
      <c r="W6" s="77">
        <f>Telefon_Gesamt_Berechnung!AT28</f>
        <v>0</v>
      </c>
      <c r="X6" s="77">
        <f>Telefon_Gesamt_Berechnung!AV28</f>
        <v>0</v>
      </c>
      <c r="Y6" s="77">
        <f>Telefon_Gesamt_Berechnung!AX28</f>
        <v>0</v>
      </c>
      <c r="Z6" s="89">
        <f>SUM(B6:Y6)</f>
        <v>225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ht="13.5" thickBot="1">
      <c r="A7" s="89" t="str">
        <f>Dateneingabe_Telefonate!B30</f>
        <v>Anrufe GESAMT</v>
      </c>
      <c r="B7" s="77">
        <f>SUM(B5:B6)</f>
        <v>6</v>
      </c>
      <c r="C7" s="77">
        <f aca="true" t="shared" si="0" ref="C7:Y7">SUM(C5:C6)</f>
        <v>66</v>
      </c>
      <c r="D7" s="77">
        <f t="shared" si="0"/>
        <v>90</v>
      </c>
      <c r="E7" s="77">
        <f t="shared" si="0"/>
        <v>94</v>
      </c>
      <c r="F7" s="77">
        <f t="shared" si="0"/>
        <v>148</v>
      </c>
      <c r="G7" s="77">
        <f t="shared" si="0"/>
        <v>115</v>
      </c>
      <c r="H7" s="77">
        <f t="shared" si="0"/>
        <v>89</v>
      </c>
      <c r="I7" s="77">
        <f t="shared" si="0"/>
        <v>68</v>
      </c>
      <c r="J7" s="77">
        <f t="shared" si="0"/>
        <v>47</v>
      </c>
      <c r="K7" s="77">
        <f t="shared" si="0"/>
        <v>31</v>
      </c>
      <c r="L7" s="77">
        <f t="shared" si="0"/>
        <v>14</v>
      </c>
      <c r="M7" s="77">
        <f t="shared" si="0"/>
        <v>18</v>
      </c>
      <c r="N7" s="77">
        <f t="shared" si="0"/>
        <v>15</v>
      </c>
      <c r="O7" s="77">
        <f t="shared" si="0"/>
        <v>21</v>
      </c>
      <c r="P7" s="77">
        <f t="shared" si="0"/>
        <v>19</v>
      </c>
      <c r="Q7" s="77">
        <f t="shared" si="0"/>
        <v>5</v>
      </c>
      <c r="R7" s="77">
        <f t="shared" si="0"/>
        <v>10</v>
      </c>
      <c r="S7" s="77">
        <f t="shared" si="0"/>
        <v>0</v>
      </c>
      <c r="T7" s="77">
        <f t="shared" si="0"/>
        <v>4</v>
      </c>
      <c r="U7" s="77">
        <f t="shared" si="0"/>
        <v>0</v>
      </c>
      <c r="V7" s="77">
        <f t="shared" si="0"/>
        <v>3</v>
      </c>
      <c r="W7" s="77">
        <f t="shared" si="0"/>
        <v>2</v>
      </c>
      <c r="X7" s="77">
        <f t="shared" si="0"/>
        <v>0</v>
      </c>
      <c r="Y7" s="77">
        <f t="shared" si="0"/>
        <v>0</v>
      </c>
      <c r="Z7" s="89">
        <f>SUM(B7:Y7)</f>
        <v>865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59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1:59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1:5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2.75">
      <c r="A24" s="4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1:59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ht="15">
      <c r="A26" s="33"/>
      <c r="B26" s="33"/>
      <c r="C26" s="33"/>
      <c r="D26" s="34"/>
      <c r="E26" s="18"/>
      <c r="F26" s="18"/>
      <c r="G26" s="18"/>
      <c r="H26" s="14"/>
      <c r="I26" s="14"/>
      <c r="J26" s="35"/>
      <c r="K26" s="14"/>
      <c r="L26" s="36"/>
      <c r="M26" s="3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1:59" ht="9.75" customHeight="1">
      <c r="A27" s="33"/>
      <c r="B27" s="37"/>
      <c r="C27" s="37"/>
      <c r="D27" s="18"/>
      <c r="E27" s="18"/>
      <c r="F27" s="14"/>
      <c r="G27" s="14"/>
      <c r="H27" s="35"/>
      <c r="I27" s="14"/>
      <c r="J27" s="36"/>
      <c r="K27" s="3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s="22" customFormat="1" ht="15" customHeight="1">
      <c r="A28" s="3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1:59" ht="12.75">
      <c r="A29" s="16"/>
      <c r="B29" s="17"/>
      <c r="C29" s="17"/>
      <c r="D29" s="17"/>
      <c r="E29" s="17"/>
      <c r="F29" s="4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1:5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1:5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1:5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1:5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1:5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1:5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1:5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5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1:5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5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5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59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1:59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1:59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1:59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1:59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8" spans="1:59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  <row r="49" spans="1:59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0" spans="1:59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1:59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1:5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1:59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1:5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</row>
    <row r="55" spans="1:59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6" spans="1:59" ht="12.75">
      <c r="A56" s="41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</row>
    <row r="57" spans="1:59" ht="9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8" spans="1:59" ht="15">
      <c r="A58" s="33"/>
      <c r="B58" s="33"/>
      <c r="C58" s="33"/>
      <c r="D58" s="34"/>
      <c r="E58" s="18"/>
      <c r="F58" s="18"/>
      <c r="G58" s="14"/>
      <c r="H58" s="35"/>
      <c r="I58" s="14"/>
      <c r="J58" s="36"/>
      <c r="K58" s="36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</row>
    <row r="59" spans="1:59" ht="9.75" customHeight="1">
      <c r="A59" s="33"/>
      <c r="B59" s="37"/>
      <c r="C59" s="37"/>
      <c r="D59" s="18"/>
      <c r="E59" s="18"/>
      <c r="F59" s="14"/>
      <c r="G59" s="14"/>
      <c r="H59" s="35"/>
      <c r="I59" s="14"/>
      <c r="J59" s="36"/>
      <c r="K59" s="36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</row>
    <row r="60" spans="1:59" s="22" customFormat="1" ht="15" customHeight="1">
      <c r="A60" s="3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</row>
    <row r="61" spans="1:59" ht="12.75">
      <c r="A61" s="16"/>
      <c r="B61" s="17"/>
      <c r="C61" s="17"/>
      <c r="D61" s="17"/>
      <c r="E61" s="17"/>
      <c r="F61" s="4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2" spans="1:59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</row>
    <row r="63" spans="1:59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</row>
    <row r="64" spans="1:59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</row>
    <row r="65" spans="1:59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</row>
    <row r="66" spans="1:5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  <row r="67" spans="1:59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</row>
    <row r="68" spans="1:59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</row>
    <row r="69" spans="1:59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0" spans="1:59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1:59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59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59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1:59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1:5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1:59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1:59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59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59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</row>
    <row r="82" spans="1:59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</row>
    <row r="83" spans="1:59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</row>
    <row r="85" spans="1:59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</row>
    <row r="86" spans="1:59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</row>
    <row r="87" spans="1:59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</row>
    <row r="88" spans="1:59" ht="12.75">
      <c r="A88" s="41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</row>
    <row r="89" spans="1:59" ht="9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</row>
    <row r="90" spans="1:59" ht="15">
      <c r="A90" s="33"/>
      <c r="B90" s="33"/>
      <c r="C90" s="33"/>
      <c r="D90" s="18"/>
      <c r="E90" s="18"/>
      <c r="F90" s="18"/>
      <c r="G90" s="14"/>
      <c r="H90" s="35"/>
      <c r="I90" s="14"/>
      <c r="J90" s="36"/>
      <c r="K90" s="3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</row>
    <row r="91" spans="1:59" ht="9.75" customHeight="1">
      <c r="A91" s="33"/>
      <c r="B91" s="37"/>
      <c r="C91" s="37"/>
      <c r="D91" s="18"/>
      <c r="E91" s="18"/>
      <c r="F91" s="14"/>
      <c r="G91" s="14"/>
      <c r="H91" s="35"/>
      <c r="I91" s="14"/>
      <c r="J91" s="36"/>
      <c r="K91" s="36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</row>
    <row r="92" spans="1:59" s="22" customFormat="1" ht="15" customHeight="1">
      <c r="A92" s="38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</row>
    <row r="93" spans="1:59" ht="12.75">
      <c r="A93" s="16"/>
      <c r="B93" s="17"/>
      <c r="C93" s="17"/>
      <c r="D93" s="17"/>
      <c r="E93" s="17"/>
      <c r="F93" s="4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</row>
    <row r="94" spans="1:59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9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>
      <c r="A120" s="41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9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">
      <c r="A122" s="33"/>
      <c r="B122" s="33"/>
      <c r="C122" s="33"/>
      <c r="D122" s="34"/>
      <c r="E122" s="18"/>
      <c r="F122" s="18"/>
      <c r="G122" s="14"/>
      <c r="H122" s="35"/>
      <c r="I122" s="14"/>
      <c r="J122" s="36"/>
      <c r="K122" s="36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9.75" customHeight="1">
      <c r="A123" s="33"/>
      <c r="B123" s="37"/>
      <c r="C123" s="37"/>
      <c r="D123" s="18"/>
      <c r="E123" s="18"/>
      <c r="F123" s="14"/>
      <c r="G123" s="14"/>
      <c r="H123" s="35"/>
      <c r="I123" s="14"/>
      <c r="J123" s="36"/>
      <c r="K123" s="36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" customHeight="1">
      <c r="A124" s="38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>
      <c r="A125" s="16"/>
      <c r="B125" s="17"/>
      <c r="C125" s="17"/>
      <c r="D125" s="17"/>
      <c r="E125" s="17"/>
      <c r="F125" s="4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9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>
      <c r="A152" s="4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</sheetData>
  <mergeCells count="1">
    <mergeCell ref="A2:H2"/>
  </mergeCells>
  <printOptions horizontalCentered="1"/>
  <pageMargins left="0" right="0" top="0.5905511811023623" bottom="0" header="0" footer="0"/>
  <pageSetup horizontalDpi="180" verticalDpi="180" orientation="landscape" paperSize="9" scale="95" r:id="rId1"/>
  <rowBreaks count="4" manualBreakCount="4">
    <brk id="25" max="255" man="1"/>
    <brk id="57" max="255" man="1"/>
    <brk id="89" max="255" man="1"/>
    <brk id="121" max="255" man="1"/>
  </rowBreaks>
  <ignoredErrors>
    <ignoredError sqref="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B1:D25"/>
  <sheetViews>
    <sheetView zoomScale="195" zoomScaleNormal="195" workbookViewId="0" topLeftCell="A1">
      <selection activeCell="A1" sqref="A1:E23"/>
    </sheetView>
  </sheetViews>
  <sheetFormatPr defaultColWidth="11.421875" defaultRowHeight="12.75"/>
  <cols>
    <col min="1" max="1" width="4.7109375" style="0" customWidth="1"/>
    <col min="2" max="2" width="5.28125" style="23" customWidth="1"/>
    <col min="3" max="3" width="13.28125" style="0" bestFit="1" customWidth="1"/>
    <col min="4" max="4" width="15.57421875" style="0" bestFit="1" customWidth="1"/>
    <col min="5" max="5" width="4.7109375" style="0" customWidth="1"/>
  </cols>
  <sheetData>
    <row r="1" spans="2:4" ht="13.5" thickBot="1">
      <c r="B1" s="91" t="s">
        <v>48</v>
      </c>
      <c r="C1" s="92" t="s">
        <v>49</v>
      </c>
      <c r="D1" s="92" t="s">
        <v>61</v>
      </c>
    </row>
    <row r="2" spans="2:4" ht="13.5" thickBot="1">
      <c r="B2" s="82">
        <v>1</v>
      </c>
      <c r="C2" s="93" t="str">
        <f>Telefon_Gesamt_Berechnung!BA25</f>
        <v>Sonstige</v>
      </c>
      <c r="D2" s="90">
        <f>Telefon_Gesamt_Berechnung!B25</f>
        <v>172</v>
      </c>
    </row>
    <row r="3" spans="2:4" ht="13.5" thickBot="1">
      <c r="B3" s="82">
        <v>2</v>
      </c>
      <c r="C3" s="93" t="str">
        <f>Telefon_Gesamt_Berechnung!BA18</f>
        <v>Intern Station</v>
      </c>
      <c r="D3" s="90">
        <f>Telefon_Gesamt_Berechnung!B18</f>
        <v>142</v>
      </c>
    </row>
    <row r="4" spans="2:4" ht="13.5" thickBot="1">
      <c r="B4" s="82">
        <v>3</v>
      </c>
      <c r="C4" s="93" t="str">
        <f>Telefon_Gesamt_Berechnung!BA20</f>
        <v>Labor</v>
      </c>
      <c r="D4" s="90">
        <f>Telefon_Gesamt_Berechnung!B20</f>
        <v>99</v>
      </c>
    </row>
    <row r="5" spans="2:4" ht="13.5" thickBot="1">
      <c r="B5" s="82">
        <v>4</v>
      </c>
      <c r="C5" s="93" t="str">
        <f>Telefon_Gesamt_Berechnung!BA6</f>
        <v>Andere Station</v>
      </c>
      <c r="D5" s="90">
        <f>Telefon_Gesamt_Berechnung!B6</f>
        <v>63</v>
      </c>
    </row>
    <row r="6" spans="2:4" ht="13.5" thickBot="1">
      <c r="B6" s="82">
        <v>5</v>
      </c>
      <c r="C6" s="93" t="str">
        <f>Telefon_Gesamt_Berechnung!BA17</f>
        <v>Endoskopie</v>
      </c>
      <c r="D6" s="90">
        <f>Telefon_Gesamt_Berechnung!B17</f>
        <v>55</v>
      </c>
    </row>
    <row r="7" spans="2:4" ht="13.5" thickBot="1">
      <c r="B7" s="82">
        <v>6</v>
      </c>
      <c r="C7" s="93" t="str">
        <f>Telefon_Gesamt_Berechnung!BA23</f>
        <v>Röntgen</v>
      </c>
      <c r="D7" s="90">
        <f>Telefon_Gesamt_Berechnung!B23</f>
        <v>55</v>
      </c>
    </row>
    <row r="8" spans="2:4" ht="13.5" thickBot="1">
      <c r="B8" s="82">
        <v>7</v>
      </c>
      <c r="C8" s="93" t="str">
        <f>Telefon_Gesamt_Berechnung!BA16</f>
        <v>EKG</v>
      </c>
      <c r="D8" s="90">
        <f>Telefon_Gesamt_Berechnung!B16</f>
        <v>54</v>
      </c>
    </row>
    <row r="9" spans="2:4" ht="13.5" thickBot="1">
      <c r="B9" s="82">
        <v>8</v>
      </c>
      <c r="C9" s="93" t="str">
        <f>Telefon_Gesamt_Berechnung!BA11</f>
        <v>Ärzte Station</v>
      </c>
      <c r="D9" s="90">
        <f>Telefon_Gesamt_Berechnung!B11</f>
        <v>43</v>
      </c>
    </row>
    <row r="10" spans="2:4" ht="13.5" thickBot="1">
      <c r="B10" s="82">
        <v>9</v>
      </c>
      <c r="C10" s="93" t="str">
        <f>Telefon_Gesamt_Berechnung!BA7</f>
        <v>Angehörige</v>
      </c>
      <c r="D10" s="90">
        <f>Telefon_Gesamt_Berechnung!B7</f>
        <v>36</v>
      </c>
    </row>
    <row r="11" spans="2:4" ht="13.5" thickBot="1">
      <c r="B11" s="82">
        <v>10</v>
      </c>
      <c r="C11" s="93" t="str">
        <f>Telefon_Gesamt_Berechnung!BA21</f>
        <v>Pforte</v>
      </c>
      <c r="D11" s="90">
        <f>Telefon_Gesamt_Berechnung!B21</f>
        <v>26</v>
      </c>
    </row>
    <row r="12" spans="2:4" ht="13.5" thickBot="1">
      <c r="B12" s="82">
        <v>11</v>
      </c>
      <c r="C12" s="93" t="str">
        <f>Telefon_Gesamt_Berechnung!BA12</f>
        <v>Aufnahme </v>
      </c>
      <c r="D12" s="90">
        <f>Telefon_Gesamt_Berechnung!B12</f>
        <v>24</v>
      </c>
    </row>
    <row r="13" spans="2:4" ht="13.5" thickBot="1">
      <c r="B13" s="82">
        <v>12</v>
      </c>
      <c r="C13" s="93" t="str">
        <f>Telefon_Gesamt_Berechnung!BA24</f>
        <v>Sonographie</v>
      </c>
      <c r="D13" s="90">
        <f>Telefon_Gesamt_Berechnung!B24</f>
        <v>22</v>
      </c>
    </row>
    <row r="14" spans="2:4" ht="13.5" thickBot="1">
      <c r="B14" s="82">
        <v>13</v>
      </c>
      <c r="C14" s="93" t="str">
        <f>Telefon_Gesamt_Berechnung!BA13</f>
        <v>CT</v>
      </c>
      <c r="D14" s="90">
        <f>Telefon_Gesamt_Berechnung!B13</f>
        <v>20</v>
      </c>
    </row>
    <row r="15" spans="2:4" ht="13.5" thickBot="1">
      <c r="B15" s="82">
        <v>14</v>
      </c>
      <c r="C15" s="93" t="str">
        <f>Telefon_Gesamt_Berechnung!BA19</f>
        <v>Küche</v>
      </c>
      <c r="D15" s="90">
        <f>Telefon_Gesamt_Berechnung!B19</f>
        <v>13</v>
      </c>
    </row>
    <row r="16" spans="2:4" ht="13.5" thickBot="1">
      <c r="B16" s="82">
        <v>15</v>
      </c>
      <c r="C16" s="93" t="str">
        <f>Telefon_Gesamt_Berechnung!BA22</f>
        <v>Rettungsstelle</v>
      </c>
      <c r="D16" s="90">
        <f>Telefon_Gesamt_Berechnung!B22</f>
        <v>12</v>
      </c>
    </row>
    <row r="17" spans="2:4" ht="13.5" thickBot="1">
      <c r="B17" s="82">
        <v>16</v>
      </c>
      <c r="C17" s="93" t="str">
        <f>Telefon_Gesamt_Berechnung!BA14</f>
        <v>Einkauf</v>
      </c>
      <c r="D17" s="90">
        <f>Telefon_Gesamt_Berechnung!B14</f>
        <v>10</v>
      </c>
    </row>
    <row r="18" spans="2:4" ht="13.5" thickBot="1">
      <c r="B18" s="82">
        <v>17</v>
      </c>
      <c r="C18" s="93" t="str">
        <f>Telefon_Gesamt_Berechnung!BA10</f>
        <v>Ärzte Konsil</v>
      </c>
      <c r="D18" s="90">
        <f>Telefon_Gesamt_Berechnung!B10</f>
        <v>6</v>
      </c>
    </row>
    <row r="19" spans="2:4" ht="13.5" thickBot="1">
      <c r="B19" s="82">
        <v>18</v>
      </c>
      <c r="C19" s="93" t="str">
        <f>Telefon_Gesamt_Berechnung!BA15</f>
        <v>Einweiser</v>
      </c>
      <c r="D19" s="90">
        <f>Telefon_Gesamt_Berechnung!B15</f>
        <v>5</v>
      </c>
    </row>
    <row r="20" spans="2:4" ht="13.5" thickBot="1">
      <c r="B20" s="82">
        <v>19</v>
      </c>
      <c r="C20" s="93" t="str">
        <f>Telefon_Gesamt_Berechnung!BA26</f>
        <v>Verwaltung</v>
      </c>
      <c r="D20" s="90">
        <f>Telefon_Gesamt_Berechnung!B26</f>
        <v>5</v>
      </c>
    </row>
    <row r="21" spans="2:4" ht="13.5" thickBot="1">
      <c r="B21" s="82">
        <v>19</v>
      </c>
      <c r="C21" s="93" t="str">
        <f>Telefon_Gesamt_Berechnung!BA8</f>
        <v>Apotheke</v>
      </c>
      <c r="D21" s="90">
        <f>Telefon_Gesamt_Berechnung!B8</f>
        <v>3</v>
      </c>
    </row>
    <row r="22" spans="2:4" ht="13.5" thickBot="1">
      <c r="B22" s="82">
        <v>20</v>
      </c>
      <c r="C22" s="93" t="str">
        <f>Telefon_Gesamt_Berechnung!BA9</f>
        <v>Archiv</v>
      </c>
      <c r="D22" s="90">
        <f>Telefon_Gesamt_Berechnung!B9</f>
        <v>0</v>
      </c>
    </row>
    <row r="23" spans="2:4" ht="12.75">
      <c r="B23" s="32"/>
      <c r="C23" s="28"/>
      <c r="D23" s="28"/>
    </row>
    <row r="24" spans="2:4" ht="12.75">
      <c r="B24" s="32"/>
      <c r="C24" s="28"/>
      <c r="D24" s="28"/>
    </row>
    <row r="25" spans="2:4" ht="12.75">
      <c r="B25" s="32"/>
      <c r="C25" s="28"/>
      <c r="D25" s="28"/>
    </row>
  </sheetData>
  <printOptions/>
  <pageMargins left="1.5748031496062993" right="0.7874015748031497" top="0.984251968503937" bottom="0.984251968503937" header="0.5118110236220472" footer="0.5118110236220472"/>
  <pageSetup horizontalDpi="180" verticalDpi="18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D25"/>
  <sheetViews>
    <sheetView zoomScale="195" zoomScaleNormal="195" workbookViewId="0" topLeftCell="A1">
      <selection activeCell="A1" sqref="A1:E23"/>
    </sheetView>
  </sheetViews>
  <sheetFormatPr defaultColWidth="11.421875" defaultRowHeight="12.75"/>
  <cols>
    <col min="1" max="1" width="4.7109375" style="0" customWidth="1"/>
    <col min="2" max="2" width="5.28125" style="23" customWidth="1"/>
    <col min="3" max="3" width="13.28125" style="0" bestFit="1" customWidth="1"/>
    <col min="4" max="4" width="18.421875" style="0" bestFit="1" customWidth="1"/>
    <col min="5" max="5" width="4.7109375" style="0" customWidth="1"/>
  </cols>
  <sheetData>
    <row r="1" spans="2:4" ht="13.5" thickBot="1">
      <c r="B1" s="91" t="s">
        <v>48</v>
      </c>
      <c r="C1" s="92" t="s">
        <v>49</v>
      </c>
      <c r="D1" s="92" t="s">
        <v>60</v>
      </c>
    </row>
    <row r="2" spans="2:4" ht="13.5" thickBot="1">
      <c r="B2" s="82">
        <v>1</v>
      </c>
      <c r="C2" s="93" t="str">
        <f>Telefon_Gesamt_Berechnung!BA25</f>
        <v>Sonstige</v>
      </c>
      <c r="D2" s="90">
        <f>Telefon_Gesamt_Berechnung!AY25</f>
        <v>139</v>
      </c>
    </row>
    <row r="3" spans="2:4" ht="13.5" thickBot="1">
      <c r="B3" s="82">
        <v>2</v>
      </c>
      <c r="C3" s="93" t="str">
        <f>Telefon_Gesamt_Berechnung!BA18</f>
        <v>Intern Station</v>
      </c>
      <c r="D3" s="90">
        <f>Telefon_Gesamt_Berechnung!AY18</f>
        <v>89</v>
      </c>
    </row>
    <row r="4" spans="2:4" ht="13.5" thickBot="1">
      <c r="B4" s="82">
        <v>3</v>
      </c>
      <c r="C4" s="93" t="str">
        <f>Telefon_Gesamt_Berechnung!BA20</f>
        <v>Labor</v>
      </c>
      <c r="D4" s="90">
        <f>Telefon_Gesamt_Berechnung!AY20</f>
        <v>81</v>
      </c>
    </row>
    <row r="5" spans="2:4" ht="13.5" thickBot="1">
      <c r="B5" s="82">
        <v>4</v>
      </c>
      <c r="C5" s="93" t="str">
        <f>Telefon_Gesamt_Berechnung!BA17</f>
        <v>Endoskopie</v>
      </c>
      <c r="D5" s="90">
        <f>Telefon_Gesamt_Berechnung!AY17</f>
        <v>44</v>
      </c>
    </row>
    <row r="6" spans="2:4" ht="13.5" thickBot="1">
      <c r="B6" s="82">
        <v>5</v>
      </c>
      <c r="C6" s="93" t="str">
        <f>Telefon_Gesamt_Berechnung!BA6</f>
        <v>Andere Station</v>
      </c>
      <c r="D6" s="90">
        <f>Telefon_Gesamt_Berechnung!AY6</f>
        <v>43</v>
      </c>
    </row>
    <row r="7" spans="2:4" ht="13.5" thickBot="1">
      <c r="B7" s="82">
        <v>6</v>
      </c>
      <c r="C7" s="93" t="str">
        <f>Telefon_Gesamt_Berechnung!BA23</f>
        <v>Röntgen</v>
      </c>
      <c r="D7" s="90">
        <f>Telefon_Gesamt_Berechnung!AY23</f>
        <v>41</v>
      </c>
    </row>
    <row r="8" spans="2:4" ht="13.5" thickBot="1">
      <c r="B8" s="82">
        <v>7</v>
      </c>
      <c r="C8" s="93" t="str">
        <f>Telefon_Gesamt_Berechnung!BA16</f>
        <v>EKG</v>
      </c>
      <c r="D8" s="90">
        <f>Telefon_Gesamt_Berechnung!AY16</f>
        <v>40</v>
      </c>
    </row>
    <row r="9" spans="2:4" ht="13.5" thickBot="1">
      <c r="B9" s="82">
        <v>8</v>
      </c>
      <c r="C9" s="93" t="str">
        <f>Telefon_Gesamt_Berechnung!BA7</f>
        <v>Angehörige</v>
      </c>
      <c r="D9" s="90">
        <f>Telefon_Gesamt_Berechnung!AY7</f>
        <v>33</v>
      </c>
    </row>
    <row r="10" spans="2:4" ht="13.5" thickBot="1">
      <c r="B10" s="82">
        <v>9</v>
      </c>
      <c r="C10" s="93" t="str">
        <f>Telefon_Gesamt_Berechnung!BA11</f>
        <v>Ärzte Station</v>
      </c>
      <c r="D10" s="90">
        <f>Telefon_Gesamt_Berechnung!AY11</f>
        <v>23</v>
      </c>
    </row>
    <row r="11" spans="2:4" ht="13.5" thickBot="1">
      <c r="B11" s="82">
        <v>10</v>
      </c>
      <c r="C11" s="93" t="str">
        <f>Telefon_Gesamt_Berechnung!BA24</f>
        <v>Sonographie</v>
      </c>
      <c r="D11" s="90">
        <f>Telefon_Gesamt_Berechnung!AY24</f>
        <v>21</v>
      </c>
    </row>
    <row r="12" spans="2:4" ht="13.5" thickBot="1">
      <c r="B12" s="82">
        <v>11</v>
      </c>
      <c r="C12" s="93" t="str">
        <f>Telefon_Gesamt_Berechnung!BA21</f>
        <v>Pforte</v>
      </c>
      <c r="D12" s="90">
        <f>Telefon_Gesamt_Berechnung!AY21</f>
        <v>17</v>
      </c>
    </row>
    <row r="13" spans="2:4" ht="13.5" thickBot="1">
      <c r="B13" s="82">
        <v>12</v>
      </c>
      <c r="C13" s="93" t="str">
        <f>Telefon_Gesamt_Berechnung!BA12</f>
        <v>Aufnahme </v>
      </c>
      <c r="D13" s="90">
        <f>Telefon_Gesamt_Berechnung!AY12</f>
        <v>16</v>
      </c>
    </row>
    <row r="14" spans="2:4" ht="13.5" thickBot="1">
      <c r="B14" s="82">
        <v>13</v>
      </c>
      <c r="C14" s="93" t="str">
        <f>Telefon_Gesamt_Berechnung!BA13</f>
        <v>CT</v>
      </c>
      <c r="D14" s="90">
        <f>Telefon_Gesamt_Berechnung!AY13</f>
        <v>15</v>
      </c>
    </row>
    <row r="15" spans="2:4" ht="13.5" thickBot="1">
      <c r="B15" s="82">
        <v>14</v>
      </c>
      <c r="C15" s="93" t="str">
        <f>Telefon_Gesamt_Berechnung!BA22</f>
        <v>Rettungsstelle</v>
      </c>
      <c r="D15" s="90">
        <f>Telefon_Gesamt_Berechnung!AY22</f>
        <v>12</v>
      </c>
    </row>
    <row r="16" spans="2:4" ht="13.5" thickBot="1">
      <c r="B16" s="82">
        <v>15</v>
      </c>
      <c r="C16" s="93" t="str">
        <f>Telefon_Gesamt_Berechnung!BA19</f>
        <v>Küche</v>
      </c>
      <c r="D16" s="90">
        <f>Telefon_Gesamt_Berechnung!AY19</f>
        <v>7</v>
      </c>
    </row>
    <row r="17" spans="2:4" ht="13.5" thickBot="1">
      <c r="B17" s="82">
        <v>16</v>
      </c>
      <c r="C17" s="93" t="str">
        <f>Telefon_Gesamt_Berechnung!BA10</f>
        <v>Ärzte Konsil</v>
      </c>
      <c r="D17" s="90">
        <f>Telefon_Gesamt_Berechnung!AY10</f>
        <v>6</v>
      </c>
    </row>
    <row r="18" spans="2:4" ht="13.5" thickBot="1">
      <c r="B18" s="82">
        <v>17</v>
      </c>
      <c r="C18" s="93" t="str">
        <f>Telefon_Gesamt_Berechnung!BA15</f>
        <v>Einweiser</v>
      </c>
      <c r="D18" s="90">
        <f>Telefon_Gesamt_Berechnung!AY15</f>
        <v>5</v>
      </c>
    </row>
    <row r="19" spans="2:4" ht="13.5" thickBot="1">
      <c r="B19" s="82">
        <v>18</v>
      </c>
      <c r="C19" s="93" t="str">
        <f>Telefon_Gesamt_Berechnung!BA26</f>
        <v>Verwaltung</v>
      </c>
      <c r="D19" s="90">
        <f>Telefon_Gesamt_Berechnung!AY26</f>
        <v>4</v>
      </c>
    </row>
    <row r="20" spans="2:4" ht="13.5" thickBot="1">
      <c r="B20" s="82">
        <v>19</v>
      </c>
      <c r="C20" s="93" t="str">
        <f>Telefon_Gesamt_Berechnung!BA8</f>
        <v>Apotheke</v>
      </c>
      <c r="D20" s="90">
        <f>Telefon_Gesamt_Berechnung!AY8</f>
        <v>2</v>
      </c>
    </row>
    <row r="21" spans="2:4" ht="13.5" thickBot="1">
      <c r="B21" s="82">
        <v>19</v>
      </c>
      <c r="C21" s="93" t="str">
        <f>Telefon_Gesamt_Berechnung!BA14</f>
        <v>Einkauf</v>
      </c>
      <c r="D21" s="90">
        <f>Telefon_Gesamt_Berechnung!AY14</f>
        <v>2</v>
      </c>
    </row>
    <row r="22" spans="2:4" ht="13.5" thickBot="1">
      <c r="B22" s="82">
        <v>20</v>
      </c>
      <c r="C22" s="93" t="str">
        <f>Telefon_Gesamt_Berechnung!BA9</f>
        <v>Archiv</v>
      </c>
      <c r="D22" s="90">
        <f>Telefon_Gesamt_Berechnung!AY9</f>
        <v>0</v>
      </c>
    </row>
    <row r="23" spans="2:4" ht="12.75">
      <c r="B23" s="32"/>
      <c r="C23" s="28"/>
      <c r="D23" s="28"/>
    </row>
    <row r="24" spans="2:4" ht="12.75">
      <c r="B24" s="32"/>
      <c r="C24" s="28"/>
      <c r="D24" s="28"/>
    </row>
    <row r="25" spans="2:4" ht="12.75">
      <c r="B25" s="32"/>
      <c r="C25" s="28"/>
      <c r="D25" s="28"/>
    </row>
  </sheetData>
  <sheetProtection/>
  <printOptions/>
  <pageMargins left="1.5748031496062993" right="0.7874015748031497" top="0.984251968503937" bottom="0.984251968503937" header="0.5118110236220472" footer="0.5118110236220472"/>
  <pageSetup horizontalDpi="180" verticalDpi="18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1:D25"/>
  <sheetViews>
    <sheetView zoomScale="195" zoomScaleNormal="195" workbookViewId="0" topLeftCell="A1">
      <selection activeCell="A1" sqref="A1:E23"/>
    </sheetView>
  </sheetViews>
  <sheetFormatPr defaultColWidth="11.421875" defaultRowHeight="12.75"/>
  <cols>
    <col min="1" max="1" width="4.7109375" style="0" customWidth="1"/>
    <col min="2" max="2" width="5.28125" style="23" customWidth="1"/>
    <col min="3" max="3" width="13.28125" style="0" bestFit="1" customWidth="1"/>
    <col min="4" max="4" width="19.00390625" style="0" bestFit="1" customWidth="1"/>
    <col min="5" max="5" width="4.7109375" style="0" customWidth="1"/>
  </cols>
  <sheetData>
    <row r="1" spans="2:4" ht="13.5" thickBot="1">
      <c r="B1" s="91" t="s">
        <v>48</v>
      </c>
      <c r="C1" s="92" t="s">
        <v>49</v>
      </c>
      <c r="D1" s="92" t="s">
        <v>59</v>
      </c>
    </row>
    <row r="2" spans="2:4" ht="13.5" thickBot="1">
      <c r="B2" s="82">
        <v>1</v>
      </c>
      <c r="C2" s="93" t="str">
        <f>Telefon_Gesamt_Berechnung!BA18</f>
        <v>Intern Station</v>
      </c>
      <c r="D2" s="90">
        <f>Telefon_Gesamt_Berechnung!AZ18</f>
        <v>53</v>
      </c>
    </row>
    <row r="3" spans="2:4" ht="13.5" thickBot="1">
      <c r="B3" s="82">
        <v>2</v>
      </c>
      <c r="C3" s="93" t="str">
        <f>Telefon_Gesamt_Berechnung!BA25</f>
        <v>Sonstige</v>
      </c>
      <c r="D3" s="90">
        <f>Telefon_Gesamt_Berechnung!AZ25</f>
        <v>33</v>
      </c>
    </row>
    <row r="4" spans="2:4" ht="13.5" thickBot="1">
      <c r="B4" s="82">
        <v>3</v>
      </c>
      <c r="C4" s="93" t="str">
        <f>Telefon_Gesamt_Berechnung!BA6</f>
        <v>Andere Station</v>
      </c>
      <c r="D4" s="90">
        <f>Telefon_Gesamt_Berechnung!AZ6</f>
        <v>20</v>
      </c>
    </row>
    <row r="5" spans="2:4" ht="13.5" thickBot="1">
      <c r="B5" s="82">
        <v>4</v>
      </c>
      <c r="C5" s="93" t="str">
        <f>Telefon_Gesamt_Berechnung!BA11</f>
        <v>Ärzte Station</v>
      </c>
      <c r="D5" s="90">
        <f>Telefon_Gesamt_Berechnung!AZ11</f>
        <v>20</v>
      </c>
    </row>
    <row r="6" spans="2:4" ht="13.5" thickBot="1">
      <c r="B6" s="82">
        <v>5</v>
      </c>
      <c r="C6" s="93" t="str">
        <f>Telefon_Gesamt_Berechnung!BA20</f>
        <v>Labor</v>
      </c>
      <c r="D6" s="90">
        <f>Telefon_Gesamt_Berechnung!AZ20</f>
        <v>18</v>
      </c>
    </row>
    <row r="7" spans="2:4" ht="13.5" thickBot="1">
      <c r="B7" s="82">
        <v>6</v>
      </c>
      <c r="C7" s="93" t="str">
        <f>Telefon_Gesamt_Berechnung!BA16</f>
        <v>EKG</v>
      </c>
      <c r="D7" s="90">
        <f>Telefon_Gesamt_Berechnung!AZ16</f>
        <v>14</v>
      </c>
    </row>
    <row r="8" spans="2:4" ht="13.5" thickBot="1">
      <c r="B8" s="82">
        <v>7</v>
      </c>
      <c r="C8" s="93" t="str">
        <f>Telefon_Gesamt_Berechnung!BA23</f>
        <v>Röntgen</v>
      </c>
      <c r="D8" s="90">
        <f>Telefon_Gesamt_Berechnung!AZ23</f>
        <v>14</v>
      </c>
    </row>
    <row r="9" spans="2:4" ht="13.5" thickBot="1">
      <c r="B9" s="82">
        <v>8</v>
      </c>
      <c r="C9" s="93" t="str">
        <f>Telefon_Gesamt_Berechnung!BA17</f>
        <v>Endoskopie</v>
      </c>
      <c r="D9" s="90">
        <f>Telefon_Gesamt_Berechnung!AZ17</f>
        <v>11</v>
      </c>
    </row>
    <row r="10" spans="2:4" ht="13.5" thickBot="1">
      <c r="B10" s="82">
        <v>9</v>
      </c>
      <c r="C10" s="93" t="str">
        <f>Telefon_Gesamt_Berechnung!BA21</f>
        <v>Pforte</v>
      </c>
      <c r="D10" s="90">
        <f>Telefon_Gesamt_Berechnung!AZ21</f>
        <v>9</v>
      </c>
    </row>
    <row r="11" spans="2:4" ht="13.5" thickBot="1">
      <c r="B11" s="82">
        <v>10</v>
      </c>
      <c r="C11" s="93" t="str">
        <f>Telefon_Gesamt_Berechnung!BA12</f>
        <v>Aufnahme </v>
      </c>
      <c r="D11" s="90">
        <f>Telefon_Gesamt_Berechnung!AZ12</f>
        <v>8</v>
      </c>
    </row>
    <row r="12" spans="2:4" ht="13.5" thickBot="1">
      <c r="B12" s="82">
        <v>11</v>
      </c>
      <c r="C12" s="93" t="str">
        <f>Telefon_Gesamt_Berechnung!BA14</f>
        <v>Einkauf</v>
      </c>
      <c r="D12" s="90">
        <f>Telefon_Gesamt_Berechnung!AZ14</f>
        <v>8</v>
      </c>
    </row>
    <row r="13" spans="2:4" ht="13.5" thickBot="1">
      <c r="B13" s="82">
        <v>12</v>
      </c>
      <c r="C13" s="93" t="str">
        <f>Telefon_Gesamt_Berechnung!BA19</f>
        <v>Küche</v>
      </c>
      <c r="D13" s="90">
        <f>Telefon_Gesamt_Berechnung!AZ19</f>
        <v>6</v>
      </c>
    </row>
    <row r="14" spans="2:4" ht="13.5" thickBot="1">
      <c r="B14" s="82">
        <v>13</v>
      </c>
      <c r="C14" s="93" t="str">
        <f>Telefon_Gesamt_Berechnung!BA13</f>
        <v>CT</v>
      </c>
      <c r="D14" s="90">
        <f>Telefon_Gesamt_Berechnung!AZ13</f>
        <v>5</v>
      </c>
    </row>
    <row r="15" spans="2:4" ht="13.5" thickBot="1">
      <c r="B15" s="82">
        <v>14</v>
      </c>
      <c r="C15" s="93" t="str">
        <f>Telefon_Gesamt_Berechnung!BA7</f>
        <v>Angehörige</v>
      </c>
      <c r="D15" s="90">
        <f>Telefon_Gesamt_Berechnung!AZ7</f>
        <v>3</v>
      </c>
    </row>
    <row r="16" spans="2:4" ht="13.5" thickBot="1">
      <c r="B16" s="82">
        <v>15</v>
      </c>
      <c r="C16" s="93" t="str">
        <f>Telefon_Gesamt_Berechnung!BA8</f>
        <v>Apotheke</v>
      </c>
      <c r="D16" s="90">
        <f>Telefon_Gesamt_Berechnung!AZ8</f>
        <v>1</v>
      </c>
    </row>
    <row r="17" spans="2:4" ht="13.5" thickBot="1">
      <c r="B17" s="82">
        <v>16</v>
      </c>
      <c r="C17" s="93" t="str">
        <f>Telefon_Gesamt_Berechnung!BA24</f>
        <v>Sonographie</v>
      </c>
      <c r="D17" s="90">
        <f>Telefon_Gesamt_Berechnung!AZ24</f>
        <v>1</v>
      </c>
    </row>
    <row r="18" spans="2:4" ht="13.5" thickBot="1">
      <c r="B18" s="82">
        <v>17</v>
      </c>
      <c r="C18" s="93" t="str">
        <f>Telefon_Gesamt_Berechnung!BA26</f>
        <v>Verwaltung</v>
      </c>
      <c r="D18" s="90">
        <f>Telefon_Gesamt_Berechnung!AZ26</f>
        <v>1</v>
      </c>
    </row>
    <row r="19" spans="2:4" ht="13.5" thickBot="1">
      <c r="B19" s="82">
        <v>18</v>
      </c>
      <c r="C19" s="93" t="str">
        <f>Telefon_Gesamt_Berechnung!BA9</f>
        <v>Archiv</v>
      </c>
      <c r="D19" s="90">
        <f>Telefon_Gesamt_Berechnung!AZ9</f>
        <v>0</v>
      </c>
    </row>
    <row r="20" spans="2:4" ht="13.5" thickBot="1">
      <c r="B20" s="82">
        <v>19</v>
      </c>
      <c r="C20" s="93" t="str">
        <f>Telefon_Gesamt_Berechnung!BA10</f>
        <v>Ärzte Konsil</v>
      </c>
      <c r="D20" s="90">
        <f>Telefon_Gesamt_Berechnung!AZ10</f>
        <v>0</v>
      </c>
    </row>
    <row r="21" spans="2:4" ht="13.5" thickBot="1">
      <c r="B21" s="82">
        <v>19</v>
      </c>
      <c r="C21" s="93" t="str">
        <f>Telefon_Gesamt_Berechnung!BA15</f>
        <v>Einweiser</v>
      </c>
      <c r="D21" s="90">
        <f>Telefon_Gesamt_Berechnung!AZ15</f>
        <v>0</v>
      </c>
    </row>
    <row r="22" spans="2:4" ht="13.5" thickBot="1">
      <c r="B22" s="82">
        <v>20</v>
      </c>
      <c r="C22" s="93" t="str">
        <f>Telefon_Gesamt_Berechnung!BA22</f>
        <v>Rettungsstelle</v>
      </c>
      <c r="D22" s="90">
        <f>Telefon_Gesamt_Berechnung!AZ22</f>
        <v>0</v>
      </c>
    </row>
    <row r="23" spans="2:4" ht="12.75">
      <c r="B23" s="32"/>
      <c r="C23" s="28"/>
      <c r="D23" s="28"/>
    </row>
    <row r="24" spans="2:4" ht="12.75">
      <c r="B24" s="32"/>
      <c r="C24" s="28"/>
      <c r="D24" s="28"/>
    </row>
    <row r="25" spans="2:4" ht="12.75">
      <c r="B25" s="32"/>
      <c r="C25" s="28"/>
      <c r="D25" s="28"/>
    </row>
  </sheetData>
  <printOptions/>
  <pageMargins left="1.5748031496062993" right="0.7874015748031497" top="0.984251968503937" bottom="0.984251968503937" header="0.5118110236220472" footer="0.5118110236220472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E - Telefonate</dc:title>
  <dc:subject/>
  <dc:creator>Transfer-Project e. V.</dc:creator>
  <cp:keywords/>
  <dc:description/>
  <cp:lastModifiedBy>Andreas Heil</cp:lastModifiedBy>
  <cp:lastPrinted>2003-08-14T20:11:05Z</cp:lastPrinted>
  <dcterms:created xsi:type="dcterms:W3CDTF">2001-04-24T14:04:30Z</dcterms:created>
  <dcterms:modified xsi:type="dcterms:W3CDTF">2003-09-18T16:26:31Z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2002444707</vt:i4>
  </property>
  <property fmtid="{D5CDD505-2E9C-101B-9397-08002B2CF9AE}" pid="3" name="_EmailSubject">
    <vt:lpwstr>Projekt Bosch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